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OeKB\StV-HB\Sport\Kegeln\"/>
    </mc:Choice>
  </mc:AlternateContent>
  <xr:revisionPtr revIDLastSave="0" documentId="13_ncr:1_{C5141C27-F98F-4288-8C35-152370DFE9AE}" xr6:coauthVersionLast="47" xr6:coauthVersionMax="47" xr10:uidLastSave="{00000000-0000-0000-0000-000000000000}"/>
  <bookViews>
    <workbookView xWindow="810" yWindow="495" windowWidth="25245" windowHeight="11565" xr2:uid="{00000000-000D-0000-FFFF-FFFF00000000}"/>
  </bookViews>
  <sheets>
    <sheet name="Sport" sheetId="5503" r:id="rId1"/>
    <sheet name="Hilfe" sheetId="5504" r:id="rId2"/>
  </sheets>
  <externalReferences>
    <externalReference r:id="rId3"/>
  </externalReferences>
  <definedNames>
    <definedName name="MArt">Hilfe!$F$1:$F$3</definedName>
    <definedName name="Sportart">Hilfe!$E$1:$E$23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5" i="5503" l="1"/>
  <c r="N25" i="5503"/>
  <c r="M25" i="5503"/>
  <c r="AN61" i="5503"/>
  <c r="N61" i="5503"/>
  <c r="M61" i="5503"/>
  <c r="AN53" i="5503"/>
  <c r="N53" i="5503"/>
  <c r="M53" i="5503"/>
  <c r="AN80" i="5503"/>
  <c r="N80" i="5503"/>
  <c r="M80" i="5503"/>
  <c r="AN77" i="5503"/>
  <c r="N77" i="5503"/>
  <c r="M77" i="5503"/>
  <c r="AN43" i="5503"/>
  <c r="N43" i="5503"/>
  <c r="M43" i="5503"/>
  <c r="AN55" i="5503"/>
  <c r="N55" i="5503"/>
  <c r="M55" i="5503"/>
  <c r="AN56" i="5503"/>
  <c r="N56" i="5503"/>
  <c r="M56" i="5503"/>
  <c r="AN54" i="5503"/>
  <c r="X54" i="5503"/>
  <c r="N54" i="5503"/>
  <c r="M54" i="5503"/>
  <c r="AN35" i="5503"/>
  <c r="N35" i="5503"/>
  <c r="M35" i="5503"/>
  <c r="AN60" i="5503" l="1"/>
  <c r="AA90" i="5503"/>
  <c r="W90" i="5503"/>
  <c r="O90" i="5503"/>
  <c r="N90" i="5503"/>
  <c r="M90" i="5503"/>
  <c r="M38" i="5503" l="1"/>
  <c r="N38" i="5503"/>
  <c r="M51" i="5503"/>
  <c r="N51" i="5503"/>
  <c r="Q51" i="5503"/>
  <c r="AN38" i="5503"/>
  <c r="AN51" i="5503"/>
  <c r="M84" i="5503"/>
  <c r="N84" i="5503"/>
  <c r="Q84" i="5503"/>
  <c r="AN90" i="5503" l="1"/>
  <c r="AM90" i="5503"/>
  <c r="AL90" i="5503"/>
  <c r="N60" i="5503"/>
  <c r="M60" i="5503"/>
  <c r="N78" i="5503"/>
  <c r="M78" i="5503"/>
  <c r="N20" i="5503"/>
  <c r="M20" i="5503"/>
  <c r="N50" i="5503"/>
  <c r="M50" i="5503"/>
  <c r="N15" i="5503"/>
  <c r="M15" i="5503"/>
  <c r="N65" i="5503"/>
  <c r="M65" i="5503"/>
  <c r="N17" i="5503"/>
  <c r="M17" i="5503"/>
  <c r="N59" i="5503"/>
  <c r="M59" i="5503"/>
  <c r="N66" i="5503"/>
  <c r="M66" i="5503"/>
  <c r="N32" i="5503"/>
  <c r="M32" i="5503"/>
  <c r="N21" i="5503"/>
  <c r="M21" i="5503"/>
  <c r="N89" i="5503"/>
  <c r="M89" i="5503"/>
  <c r="N34" i="5503"/>
  <c r="M34" i="5503"/>
  <c r="N85" i="5503"/>
  <c r="M85" i="5503"/>
  <c r="N74" i="5503"/>
  <c r="M74" i="5503"/>
  <c r="N79" i="5503"/>
  <c r="M79" i="5503"/>
  <c r="N87" i="5503"/>
  <c r="M87" i="5503"/>
  <c r="N26" i="5503"/>
  <c r="M26" i="5503"/>
  <c r="N73" i="5503"/>
  <c r="M73" i="5503"/>
  <c r="N63" i="5503"/>
  <c r="M63" i="5503"/>
  <c r="N88" i="5503"/>
  <c r="M88" i="5503"/>
  <c r="N58" i="5503"/>
  <c r="M58" i="5503"/>
  <c r="N28" i="5503"/>
  <c r="M28" i="5503"/>
  <c r="N27" i="5503"/>
  <c r="M27" i="5503"/>
  <c r="N45" i="5503"/>
  <c r="M45" i="5503"/>
  <c r="N69" i="5503"/>
  <c r="M69" i="5503"/>
  <c r="N57" i="5503"/>
  <c r="M57" i="5503"/>
  <c r="N75" i="5503"/>
  <c r="M75" i="5503"/>
  <c r="N9" i="5503"/>
  <c r="M9" i="5503"/>
  <c r="N6" i="5503"/>
  <c r="M6" i="5503"/>
  <c r="N44" i="5503"/>
  <c r="M44" i="5503"/>
  <c r="N19" i="5503"/>
  <c r="M19" i="5503"/>
  <c r="N41" i="5503"/>
  <c r="M41" i="5503"/>
  <c r="N18" i="5503"/>
  <c r="M18" i="5503"/>
  <c r="N46" i="5503"/>
  <c r="M46" i="5503"/>
  <c r="N70" i="5503"/>
  <c r="M70" i="5503"/>
  <c r="N67" i="5503"/>
  <c r="M67" i="5503"/>
  <c r="N47" i="5503"/>
  <c r="M47" i="5503"/>
  <c r="N72" i="5503"/>
  <c r="M72" i="5503"/>
  <c r="N37" i="5503"/>
  <c r="M37" i="5503"/>
  <c r="N42" i="5503"/>
  <c r="M42" i="5503"/>
  <c r="N29" i="5503"/>
  <c r="M29" i="5503"/>
  <c r="N68" i="5503"/>
  <c r="M68" i="5503"/>
  <c r="N23" i="5503"/>
  <c r="M23" i="5503"/>
  <c r="Q83" i="5503"/>
  <c r="N83" i="5503"/>
  <c r="M83" i="5503"/>
  <c r="N24" i="5503"/>
  <c r="M24" i="5503"/>
  <c r="N14" i="5503"/>
  <c r="M14" i="5503"/>
  <c r="AN8" i="5503" l="1"/>
  <c r="M8" i="5503"/>
  <c r="AN81" i="5503"/>
  <c r="N81" i="5503"/>
  <c r="M81" i="5503"/>
  <c r="AN45" i="5503"/>
  <c r="AN5" i="5503"/>
  <c r="N5" i="5503"/>
  <c r="M5" i="5503"/>
  <c r="AN23" i="5503"/>
  <c r="AN12" i="5503"/>
  <c r="N12" i="5503"/>
  <c r="M12" i="5503"/>
  <c r="AN14" i="5503"/>
  <c r="AN69" i="5503"/>
  <c r="AN57" i="5503"/>
  <c r="AN82" i="5503"/>
  <c r="N82" i="5503"/>
  <c r="M82" i="5503"/>
  <c r="AN24" i="5503"/>
  <c r="AN78" i="5503"/>
  <c r="AN42" i="5503"/>
  <c r="AN29" i="5503"/>
  <c r="AN16" i="5503"/>
  <c r="M16" i="5503"/>
  <c r="AN11" i="5503"/>
  <c r="N11" i="5503"/>
  <c r="M11" i="5503"/>
  <c r="AN84" i="5503"/>
  <c r="AN68" i="5503"/>
  <c r="AN72" i="5503"/>
  <c r="AN37" i="5503"/>
  <c r="M62" i="5503"/>
  <c r="N52" i="5503"/>
  <c r="M52" i="5503"/>
  <c r="N22" i="5503"/>
  <c r="M22" i="5503"/>
  <c r="N36" i="5503"/>
  <c r="M36" i="5503"/>
  <c r="M7" i="5503"/>
  <c r="N40" i="5503"/>
  <c r="M40" i="5503"/>
  <c r="N71" i="5503"/>
  <c r="AN75" i="5503"/>
  <c r="AN9" i="5503"/>
  <c r="AN6" i="5503"/>
  <c r="AN44" i="5503"/>
  <c r="AN62" i="5503"/>
  <c r="AN52" i="5503"/>
  <c r="AN22" i="5503"/>
  <c r="AN36" i="5503"/>
  <c r="AN7" i="5503"/>
  <c r="AN40" i="5503"/>
  <c r="AN19" i="5503"/>
  <c r="AN41" i="5503"/>
  <c r="AN71" i="5503"/>
  <c r="AN64" i="5503"/>
  <c r="N64" i="5503"/>
  <c r="M64" i="5503"/>
  <c r="AN83" i="5503"/>
  <c r="AN76" i="5503"/>
  <c r="M76" i="5503"/>
  <c r="AN20" i="5503"/>
  <c r="AN50" i="5503"/>
  <c r="AN15" i="5503"/>
  <c r="AN65" i="5503"/>
  <c r="AN17" i="5503"/>
  <c r="AN59" i="5503"/>
  <c r="AN66" i="5503"/>
  <c r="AN32" i="5503"/>
  <c r="AN21" i="5503"/>
  <c r="AN89" i="5503"/>
  <c r="AN34" i="5503"/>
  <c r="AN85" i="5503"/>
  <c r="AN74" i="5503"/>
  <c r="AN79" i="5503"/>
  <c r="AN87" i="5503"/>
  <c r="AN26" i="5503"/>
  <c r="AN73" i="5503"/>
  <c r="AN63" i="5503"/>
  <c r="AN88" i="5503"/>
  <c r="AN58" i="5503"/>
  <c r="AN28" i="5503"/>
  <c r="AN27" i="5503"/>
  <c r="AN18" i="5503"/>
  <c r="AN46" i="5503"/>
  <c r="AN70" i="5503"/>
  <c r="AN67" i="5503"/>
  <c r="AN47" i="5503"/>
  <c r="AN31" i="5503"/>
  <c r="AN48" i="5503"/>
  <c r="AN86" i="5503"/>
  <c r="AN30" i="5503"/>
  <c r="AN10" i="5503"/>
  <c r="AN33" i="5503"/>
  <c r="AN13" i="5503"/>
  <c r="AN39" i="5503"/>
  <c r="AN49" i="5503"/>
  <c r="N31" i="5503"/>
  <c r="M31" i="5503"/>
  <c r="N48" i="5503"/>
  <c r="M48" i="5503"/>
  <c r="N86" i="5503"/>
  <c r="M86" i="5503"/>
  <c r="N30" i="5503"/>
  <c r="M30" i="5503"/>
  <c r="N10" i="5503"/>
  <c r="M33" i="5503"/>
  <c r="N13" i="5503"/>
  <c r="M13" i="5503"/>
  <c r="N39" i="5503"/>
  <c r="M39" i="5503"/>
  <c r="N49" i="5503"/>
  <c r="M49" i="5503"/>
  <c r="C15" i="5504"/>
  <c r="C14" i="5504"/>
  <c r="C13" i="5504"/>
  <c r="C12" i="5504"/>
  <c r="C11" i="5504"/>
  <c r="C10" i="5504"/>
  <c r="C9" i="5504"/>
  <c r="C8" i="5504"/>
  <c r="C7" i="5504"/>
  <c r="C6" i="5504"/>
  <c r="C5" i="5504"/>
  <c r="C4" i="5504"/>
  <c r="C3" i="5504"/>
  <c r="C2" i="5504"/>
  <c r="C1" i="5504"/>
  <c r="M10" i="5503" l="1"/>
  <c r="N7" i="5503"/>
  <c r="M71" i="5503"/>
  <c r="N16" i="5503"/>
  <c r="N76" i="5503"/>
  <c r="N8" i="5503"/>
  <c r="N33" i="5503"/>
  <c r="N62" i="5503"/>
  <c r="O10" i="5503" l="1"/>
  <c r="AM10" i="5503" l="1"/>
  <c r="Q64" i="5503" l="1"/>
  <c r="Q71" i="5503" s="1"/>
  <c r="Q76" i="5503"/>
  <c r="Q36" i="5503" s="1"/>
  <c r="Q22" i="5503" s="1"/>
  <c r="Q11" i="5503"/>
  <c r="G10" i="5503" l="1"/>
  <c r="G44" i="5503" s="1"/>
  <c r="G13" i="5503" l="1"/>
  <c r="AL44" i="5503"/>
  <c r="AL10" i="5503"/>
  <c r="G16" i="5503" l="1"/>
  <c r="AL16" i="5503" s="1"/>
  <c r="AL13" i="5503"/>
  <c r="G38" i="5503"/>
  <c r="AL38" i="5503" s="1"/>
  <c r="G59" i="5503" l="1"/>
  <c r="G76" i="5503" s="1"/>
  <c r="AL76" i="5503" s="1"/>
  <c r="AL59" i="5503" l="1"/>
  <c r="G18" i="5503" l="1"/>
  <c r="G17" i="5503" s="1"/>
  <c r="Q13" i="5503"/>
  <c r="Q16" i="5503"/>
  <c r="Q14" i="5503"/>
  <c r="Q33" i="5503"/>
  <c r="Q30" i="5503"/>
  <c r="Q7" i="5503" s="1"/>
  <c r="Q52" i="5503"/>
  <c r="Q8" i="5503" s="1"/>
  <c r="Q62" i="5503"/>
  <c r="Q5" i="5503"/>
  <c r="Q81" i="5503"/>
  <c r="Q10" i="5503"/>
  <c r="Q31" i="5503"/>
  <c r="Q24" i="5503"/>
  <c r="Q86" i="5503" s="1"/>
  <c r="Q48" i="5503"/>
  <c r="Q39" i="5503"/>
  <c r="Q40" i="5503" s="1"/>
  <c r="Q49" i="5503"/>
  <c r="Q82" i="5503"/>
  <c r="X10" i="5503"/>
  <c r="X44" i="5503"/>
  <c r="X13" i="5503"/>
  <c r="X16" i="5503" s="1"/>
  <c r="X38" i="5503" s="1"/>
  <c r="X59" i="5503" s="1"/>
  <c r="X76" i="5503" s="1"/>
  <c r="X18" i="5503" s="1"/>
  <c r="X17" i="5503" s="1"/>
  <c r="X69" i="5503" s="1"/>
  <c r="X11" i="5503" s="1"/>
  <c r="X55" i="5503" s="1"/>
  <c r="X84" i="5503" s="1"/>
  <c r="X83" i="5503" s="1"/>
  <c r="X60" i="5503" s="1"/>
  <c r="X35" i="5503" s="1"/>
  <c r="X70" i="5503" s="1"/>
  <c r="X14" i="5503" s="1"/>
  <c r="X73" i="5503" s="1"/>
  <c r="X20" i="5503" s="1"/>
  <c r="X5" i="5503" s="1"/>
  <c r="X45" i="5503"/>
  <c r="X39" i="5503"/>
  <c r="X40" i="5503" s="1"/>
  <c r="X41" i="5503" s="1"/>
  <c r="V10" i="5503"/>
  <c r="V44" i="5503"/>
  <c r="V13" i="5503" s="1"/>
  <c r="V16" i="5503" s="1"/>
  <c r="V38" i="5503" s="1"/>
  <c r="V59" i="5503" s="1"/>
  <c r="V76" i="5503" s="1"/>
  <c r="V18" i="5503" s="1"/>
  <c r="V17" i="5503" s="1"/>
  <c r="V69" i="5503" s="1"/>
  <c r="V11" i="5503" s="1"/>
  <c r="V55" i="5503" s="1"/>
  <c r="V84" i="5503" s="1"/>
  <c r="V83" i="5503" s="1"/>
  <c r="V60" i="5503" s="1"/>
  <c r="V35" i="5503" s="1"/>
  <c r="V70" i="5503" s="1"/>
  <c r="V14" i="5503" s="1"/>
  <c r="V73" i="5503" s="1"/>
  <c r="V20" i="5503" s="1"/>
  <c r="V5" i="5503" s="1"/>
  <c r="AI10" i="5503"/>
  <c r="AI44" i="5503"/>
  <c r="AI13" i="5503"/>
  <c r="AI16" i="5503"/>
  <c r="AI38" i="5503"/>
  <c r="AI59" i="5503" s="1"/>
  <c r="AI76" i="5503" s="1"/>
  <c r="AI18" i="5503" s="1"/>
  <c r="AI17" i="5503" s="1"/>
  <c r="AI69" i="5503" s="1"/>
  <c r="AI11" i="5503" s="1"/>
  <c r="AI55" i="5503" s="1"/>
  <c r="AI84" i="5503" s="1"/>
  <c r="AI83" i="5503" s="1"/>
  <c r="AI60" i="5503" s="1"/>
  <c r="AI35" i="5503" s="1"/>
  <c r="AI70" i="5503" s="1"/>
  <c r="AI14" i="5503" s="1"/>
  <c r="AI73" i="5503" s="1"/>
  <c r="AI20" i="5503" s="1"/>
  <c r="AI5" i="5503" s="1"/>
  <c r="AG10" i="5503"/>
  <c r="AG44" i="5503"/>
  <c r="AG13" i="5503"/>
  <c r="AG16" i="5503" s="1"/>
  <c r="AG38" i="5503" s="1"/>
  <c r="AG59" i="5503" s="1"/>
  <c r="AG76" i="5503" s="1"/>
  <c r="AG18" i="5503" s="1"/>
  <c r="AG17" i="5503" s="1"/>
  <c r="AG69" i="5503" s="1"/>
  <c r="AG11" i="5503" s="1"/>
  <c r="AG55" i="5503" s="1"/>
  <c r="AG84" i="5503" s="1"/>
  <c r="AG83" i="5503" s="1"/>
  <c r="AG60" i="5503" s="1"/>
  <c r="AG35" i="5503" s="1"/>
  <c r="AG70" i="5503" s="1"/>
  <c r="AG14" i="5503" s="1"/>
  <c r="AG73" i="5503" s="1"/>
  <c r="AG20" i="5503" s="1"/>
  <c r="AG5" i="5503" s="1"/>
  <c r="J10" i="5503"/>
  <c r="J44" i="5503"/>
  <c r="J13" i="5503"/>
  <c r="J16" i="5503"/>
  <c r="J38" i="5503"/>
  <c r="J59" i="5503" s="1"/>
  <c r="J76" i="5503" s="1"/>
  <c r="J18" i="5503" s="1"/>
  <c r="J17" i="5503" s="1"/>
  <c r="J69" i="5503" s="1"/>
  <c r="J11" i="5503" s="1"/>
  <c r="J55" i="5503" s="1"/>
  <c r="J84" i="5503" s="1"/>
  <c r="J83" i="5503" s="1"/>
  <c r="J60" i="5503" s="1"/>
  <c r="J35" i="5503" s="1"/>
  <c r="J70" i="5503" s="1"/>
  <c r="J14" i="5503" s="1"/>
  <c r="J73" i="5503" s="1"/>
  <c r="J20" i="5503" s="1"/>
  <c r="J5" i="5503" s="1"/>
  <c r="T10" i="5503"/>
  <c r="T44" i="5503"/>
  <c r="T13" i="5503" s="1"/>
  <c r="T16" i="5503" s="1"/>
  <c r="T38" i="5503" s="1"/>
  <c r="T59" i="5503" s="1"/>
  <c r="T76" i="5503" s="1"/>
  <c r="T18" i="5503" s="1"/>
  <c r="T17" i="5503" s="1"/>
  <c r="T69" i="5503" s="1"/>
  <c r="T11" i="5503" s="1"/>
  <c r="T55" i="5503" s="1"/>
  <c r="T84" i="5503" s="1"/>
  <c r="T83" i="5503" s="1"/>
  <c r="T60" i="5503" s="1"/>
  <c r="T35" i="5503" s="1"/>
  <c r="T70" i="5503" s="1"/>
  <c r="T14" i="5503" s="1"/>
  <c r="T73" i="5503" s="1"/>
  <c r="T20" i="5503" s="1"/>
  <c r="T5" i="5503" s="1"/>
  <c r="T61" i="5503" s="1"/>
  <c r="T80" i="5503" s="1"/>
  <c r="T36" i="5503" s="1"/>
  <c r="T56" i="5503" s="1"/>
  <c r="T21" i="5503" s="1"/>
  <c r="T81" i="5503" s="1"/>
  <c r="T77" i="5503" s="1"/>
  <c r="T88" i="5503" s="1"/>
  <c r="T74" i="5503" s="1"/>
  <c r="T37" i="5503" s="1"/>
  <c r="T71" i="5503" s="1"/>
  <c r="T62" i="5503" s="1"/>
  <c r="T68" i="5503" s="1"/>
  <c r="T85" i="5503" s="1"/>
  <c r="T12" i="5503" s="1"/>
  <c r="T75" i="5503" s="1"/>
  <c r="T45" i="5503" s="1"/>
  <c r="T39" i="5503" s="1"/>
  <c r="T40" i="5503" s="1"/>
  <c r="AJ10" i="5503"/>
  <c r="AJ44" i="5503"/>
  <c r="AJ13" i="5503"/>
  <c r="AJ16" i="5503"/>
  <c r="AJ38" i="5503" s="1"/>
  <c r="AJ59" i="5503" s="1"/>
  <c r="AJ76" i="5503" s="1"/>
  <c r="AJ18" i="5503" s="1"/>
  <c r="AJ17" i="5503" s="1"/>
  <c r="AJ69" i="5503" s="1"/>
  <c r="AJ11" i="5503" s="1"/>
  <c r="AJ55" i="5503" s="1"/>
  <c r="AJ84" i="5503" s="1"/>
  <c r="AJ83" i="5503" s="1"/>
  <c r="AJ60" i="5503" s="1"/>
  <c r="AJ35" i="5503" s="1"/>
  <c r="AJ70" i="5503" s="1"/>
  <c r="AJ14" i="5503" s="1"/>
  <c r="AJ73" i="5503" s="1"/>
  <c r="AJ20" i="5503" s="1"/>
  <c r="AJ5" i="5503" s="1"/>
  <c r="I10" i="5503"/>
  <c r="I44" i="5503"/>
  <c r="I13" i="5503"/>
  <c r="I16" i="5503" s="1"/>
  <c r="I38" i="5503" s="1"/>
  <c r="I59" i="5503" s="1"/>
  <c r="I76" i="5503" s="1"/>
  <c r="I18" i="5503"/>
  <c r="I17" i="5503" s="1"/>
  <c r="I69" i="5503" s="1"/>
  <c r="I11" i="5503" s="1"/>
  <c r="I55" i="5503" s="1"/>
  <c r="I84" i="5503" s="1"/>
  <c r="I83" i="5503" s="1"/>
  <c r="I60" i="5503" s="1"/>
  <c r="I35" i="5503" s="1"/>
  <c r="I70" i="5503" s="1"/>
  <c r="I14" i="5503" s="1"/>
  <c r="I73" i="5503" s="1"/>
  <c r="I20" i="5503" s="1"/>
  <c r="I5" i="5503" s="1"/>
  <c r="I61" i="5503" s="1"/>
  <c r="I80" i="5503" s="1"/>
  <c r="I36" i="5503" s="1"/>
  <c r="I56" i="5503" s="1"/>
  <c r="I21" i="5503" s="1"/>
  <c r="I81" i="5503" s="1"/>
  <c r="I77" i="5503" s="1"/>
  <c r="I88" i="5503" s="1"/>
  <c r="I74" i="5503" s="1"/>
  <c r="I37" i="5503" s="1"/>
  <c r="I71" i="5503" s="1"/>
  <c r="I62" i="5503" s="1"/>
  <c r="I68" i="5503" s="1"/>
  <c r="I85" i="5503" s="1"/>
  <c r="I12" i="5503" s="1"/>
  <c r="I75" i="5503" s="1"/>
  <c r="I45" i="5503" s="1"/>
  <c r="I39" i="5503" s="1"/>
  <c r="I40" i="5503" s="1"/>
  <c r="AH10" i="5503"/>
  <c r="AH44" i="5503"/>
  <c r="AH13" i="5503"/>
  <c r="AH16" i="5503" s="1"/>
  <c r="AH38" i="5503" s="1"/>
  <c r="AH59" i="5503" s="1"/>
  <c r="AH76" i="5503" s="1"/>
  <c r="AH18" i="5503" s="1"/>
  <c r="AH17" i="5503" s="1"/>
  <c r="AH69" i="5503" s="1"/>
  <c r="AH11" i="5503" s="1"/>
  <c r="AH55" i="5503" s="1"/>
  <c r="AH84" i="5503" s="1"/>
  <c r="AH83" i="5503" s="1"/>
  <c r="AH60" i="5503" s="1"/>
  <c r="AH35" i="5503" s="1"/>
  <c r="AH70" i="5503" s="1"/>
  <c r="AH14" i="5503" s="1"/>
  <c r="AH73" i="5503" s="1"/>
  <c r="AH20" i="5503" s="1"/>
  <c r="AH5" i="5503" s="1"/>
  <c r="K10" i="5503"/>
  <c r="K44" i="5503"/>
  <c r="K13" i="5503" s="1"/>
  <c r="K16" i="5503" s="1"/>
  <c r="K38" i="5503" s="1"/>
  <c r="K59" i="5503" s="1"/>
  <c r="K76" i="5503" s="1"/>
  <c r="K18" i="5503" s="1"/>
  <c r="K17" i="5503" s="1"/>
  <c r="K69" i="5503" s="1"/>
  <c r="K11" i="5503" s="1"/>
  <c r="K55" i="5503" s="1"/>
  <c r="K84" i="5503" s="1"/>
  <c r="K83" i="5503" s="1"/>
  <c r="K60" i="5503" s="1"/>
  <c r="K35" i="5503" s="1"/>
  <c r="K70" i="5503" s="1"/>
  <c r="K14" i="5503" s="1"/>
  <c r="K73" i="5503" s="1"/>
  <c r="K20" i="5503" s="1"/>
  <c r="K5" i="5503" s="1"/>
  <c r="S10" i="5503"/>
  <c r="S44" i="5503"/>
  <c r="S13" i="5503"/>
  <c r="S16" i="5503" s="1"/>
  <c r="S38" i="5503" s="1"/>
  <c r="S59" i="5503" s="1"/>
  <c r="S76" i="5503" s="1"/>
  <c r="S18" i="5503" s="1"/>
  <c r="S17" i="5503" s="1"/>
  <c r="S69" i="5503" s="1"/>
  <c r="S11" i="5503" s="1"/>
  <c r="S55" i="5503" s="1"/>
  <c r="S84" i="5503" s="1"/>
  <c r="S83" i="5503" s="1"/>
  <c r="S60" i="5503" s="1"/>
  <c r="S35" i="5503" s="1"/>
  <c r="S70" i="5503" s="1"/>
  <c r="S14" i="5503" s="1"/>
  <c r="S73" i="5503" s="1"/>
  <c r="S20" i="5503" s="1"/>
  <c r="S5" i="5503" s="1"/>
  <c r="S61" i="5503" s="1"/>
  <c r="S80" i="5503" s="1"/>
  <c r="S36" i="5503" s="1"/>
  <c r="S56" i="5503" s="1"/>
  <c r="S21" i="5503" s="1"/>
  <c r="S81" i="5503" s="1"/>
  <c r="S77" i="5503" s="1"/>
  <c r="S88" i="5503" s="1"/>
  <c r="S74" i="5503" s="1"/>
  <c r="S37" i="5503" s="1"/>
  <c r="S71" i="5503" s="1"/>
  <c r="S62" i="5503" s="1"/>
  <c r="S68" i="5503" s="1"/>
  <c r="S85" i="5503" s="1"/>
  <c r="S12" i="5503" s="1"/>
  <c r="S75" i="5503" s="1"/>
  <c r="S45" i="5503" s="1"/>
  <c r="S39" i="5503" s="1"/>
  <c r="S40" i="5503" s="1"/>
  <c r="L10" i="5503"/>
  <c r="L44" i="5503"/>
  <c r="L13" i="5503" s="1"/>
  <c r="L16" i="5503" s="1"/>
  <c r="L38" i="5503" s="1"/>
  <c r="L59" i="5503" s="1"/>
  <c r="L76" i="5503" s="1"/>
  <c r="L18" i="5503" s="1"/>
  <c r="L17" i="5503" s="1"/>
  <c r="L69" i="5503" s="1"/>
  <c r="L11" i="5503" s="1"/>
  <c r="L55" i="5503" s="1"/>
  <c r="L84" i="5503" s="1"/>
  <c r="L83" i="5503" s="1"/>
  <c r="L60" i="5503" s="1"/>
  <c r="L35" i="5503" s="1"/>
  <c r="L70" i="5503" s="1"/>
  <c r="L14" i="5503" s="1"/>
  <c r="L73" i="5503" s="1"/>
  <c r="L20" i="5503" s="1"/>
  <c r="L5" i="5503" s="1"/>
  <c r="L61" i="5503" s="1"/>
  <c r="L80" i="5503" s="1"/>
  <c r="L36" i="5503" s="1"/>
  <c r="L56" i="5503" s="1"/>
  <c r="L21" i="5503" s="1"/>
  <c r="L81" i="5503" s="1"/>
  <c r="L77" i="5503" s="1"/>
  <c r="L88" i="5503" s="1"/>
  <c r="L74" i="5503" s="1"/>
  <c r="L37" i="5503" s="1"/>
  <c r="L71" i="5503" s="1"/>
  <c r="L62" i="5503" s="1"/>
  <c r="L68" i="5503" s="1"/>
  <c r="L85" i="5503" s="1"/>
  <c r="L12" i="5503" s="1"/>
  <c r="L75" i="5503" s="1"/>
  <c r="L45" i="5503" s="1"/>
  <c r="L39" i="5503" s="1"/>
  <c r="L40" i="5503" s="1"/>
  <c r="L25" i="5503" s="1"/>
  <c r="L63" i="5503" s="1"/>
  <c r="L43" i="5503" s="1"/>
  <c r="L19" i="5503" s="1"/>
  <c r="L34" i="5503" s="1"/>
  <c r="L46" i="5503" s="1"/>
  <c r="L26" i="5503" s="1"/>
  <c r="L28" i="5503" s="1"/>
  <c r="L27" i="5503" s="1"/>
  <c r="Z10" i="5503"/>
  <c r="Z44" i="5503"/>
  <c r="Z13" i="5503" s="1"/>
  <c r="Z16" i="5503"/>
  <c r="Z38" i="5503" s="1"/>
  <c r="Z59" i="5503" s="1"/>
  <c r="Z76" i="5503" s="1"/>
  <c r="Z18" i="5503" s="1"/>
  <c r="Z17" i="5503" s="1"/>
  <c r="Z69" i="5503" s="1"/>
  <c r="Z11" i="5503" s="1"/>
  <c r="Z55" i="5503" s="1"/>
  <c r="Z84" i="5503" s="1"/>
  <c r="Z83" i="5503" s="1"/>
  <c r="Z60" i="5503" s="1"/>
  <c r="Z35" i="5503" s="1"/>
  <c r="Z70" i="5503" s="1"/>
  <c r="Z14" i="5503" s="1"/>
  <c r="Z73" i="5503" s="1"/>
  <c r="Z20" i="5503" s="1"/>
  <c r="Z5" i="5503" s="1"/>
  <c r="U10" i="5503"/>
  <c r="U44" i="5503"/>
  <c r="U13" i="5503" s="1"/>
  <c r="U16" i="5503"/>
  <c r="U38" i="5503"/>
  <c r="U59" i="5503" s="1"/>
  <c r="U76" i="5503" s="1"/>
  <c r="U18" i="5503" s="1"/>
  <c r="U17" i="5503" s="1"/>
  <c r="U69" i="5503" s="1"/>
  <c r="U11" i="5503" s="1"/>
  <c r="U55" i="5503" s="1"/>
  <c r="U84" i="5503" s="1"/>
  <c r="U83" i="5503" s="1"/>
  <c r="U60" i="5503" s="1"/>
  <c r="U35" i="5503" s="1"/>
  <c r="U70" i="5503" s="1"/>
  <c r="U14" i="5503" s="1"/>
  <c r="U73" i="5503" s="1"/>
  <c r="U20" i="5503" s="1"/>
  <c r="U5" i="5503" s="1"/>
  <c r="R10" i="5503"/>
  <c r="R44" i="5503"/>
  <c r="R13" i="5503"/>
  <c r="R16" i="5503" s="1"/>
  <c r="R38" i="5503" s="1"/>
  <c r="R59" i="5503" s="1"/>
  <c r="R76" i="5503" s="1"/>
  <c r="R18" i="5503" s="1"/>
  <c r="R17" i="5503" s="1"/>
  <c r="R69" i="5503" s="1"/>
  <c r="R11" i="5503" s="1"/>
  <c r="R55" i="5503" s="1"/>
  <c r="R84" i="5503" s="1"/>
  <c r="R83" i="5503" s="1"/>
  <c r="R60" i="5503" s="1"/>
  <c r="R35" i="5503" s="1"/>
  <c r="R70" i="5503" s="1"/>
  <c r="R14" i="5503" s="1"/>
  <c r="R73" i="5503" s="1"/>
  <c r="R20" i="5503" s="1"/>
  <c r="R5" i="5503" s="1"/>
  <c r="X65" i="5503"/>
  <c r="X29" i="5503"/>
  <c r="X50" i="5503" s="1"/>
  <c r="X30" i="5503" s="1"/>
  <c r="X7" i="5503" s="1"/>
  <c r="X66" i="5503" s="1"/>
  <c r="X67" i="5503" s="1"/>
  <c r="X78" i="5503" s="1"/>
  <c r="X15" i="5503" s="1"/>
  <c r="X51" i="5503" s="1"/>
  <c r="X52" i="5503" s="1"/>
  <c r="X8" i="5503" s="1"/>
  <c r="Y10" i="5503"/>
  <c r="Y44" i="5503"/>
  <c r="Y13" i="5503"/>
  <c r="Y16" i="5503"/>
  <c r="Y38" i="5503" s="1"/>
  <c r="Y59" i="5503" s="1"/>
  <c r="Y76" i="5503" s="1"/>
  <c r="Y18" i="5503" s="1"/>
  <c r="Y17" i="5503" s="1"/>
  <c r="Y69" i="5503" s="1"/>
  <c r="Y11" i="5503" s="1"/>
  <c r="Y55" i="5503" s="1"/>
  <c r="Y84" i="5503" s="1"/>
  <c r="Y83" i="5503" s="1"/>
  <c r="Y60" i="5503" s="1"/>
  <c r="Y35" i="5503" s="1"/>
  <c r="Y70" i="5503" s="1"/>
  <c r="Y14" i="5503" s="1"/>
  <c r="Y73" i="5503" s="1"/>
  <c r="Y20" i="5503" s="1"/>
  <c r="Y5" i="5503" s="1"/>
  <c r="O44" i="5503"/>
  <c r="AM44" i="5503" s="1"/>
  <c r="O13" i="5503"/>
  <c r="AM13" i="5503" s="1"/>
  <c r="O16" i="5503"/>
  <c r="AM16" i="5503" s="1"/>
  <c r="O38" i="5503"/>
  <c r="X9" i="5503"/>
  <c r="I89" i="5503"/>
  <c r="I53" i="5503" s="1"/>
  <c r="I32" i="5503" s="1"/>
  <c r="I33" i="5503" s="1"/>
  <c r="I72" i="5503" s="1"/>
  <c r="I47" i="5503" s="1"/>
  <c r="I79" i="5503" s="1"/>
  <c r="I31" i="5503" s="1"/>
  <c r="I24" i="5503" s="1"/>
  <c r="I86" i="5503" s="1"/>
  <c r="I54" i="5503" s="1"/>
  <c r="I9" i="5503" s="1"/>
  <c r="I49" i="5503" s="1"/>
  <c r="I82" i="5503" s="1"/>
  <c r="I87" i="5503" s="1"/>
  <c r="X89" i="5503"/>
  <c r="X53" i="5503"/>
  <c r="X32" i="5503" s="1"/>
  <c r="X33" i="5503" s="1"/>
  <c r="X72" i="5503" s="1"/>
  <c r="X47" i="5503" s="1"/>
  <c r="X79" i="5503" s="1"/>
  <c r="AE10" i="5503"/>
  <c r="AE44" i="5503"/>
  <c r="AE13" i="5503" s="1"/>
  <c r="AE16" i="5503" s="1"/>
  <c r="AE38" i="5503" s="1"/>
  <c r="AE59" i="5503" s="1"/>
  <c r="AE76" i="5503" s="1"/>
  <c r="AE18" i="5503" s="1"/>
  <c r="AE17" i="5503" s="1"/>
  <c r="AE69" i="5503" s="1"/>
  <c r="AE11" i="5503" s="1"/>
  <c r="AE55" i="5503" s="1"/>
  <c r="AE84" i="5503" s="1"/>
  <c r="AE83" i="5503" s="1"/>
  <c r="AE60" i="5503" s="1"/>
  <c r="AE35" i="5503" s="1"/>
  <c r="AE70" i="5503" s="1"/>
  <c r="AE14" i="5503" s="1"/>
  <c r="AE73" i="5503" s="1"/>
  <c r="AE20" i="5503" s="1"/>
  <c r="AE5" i="5503" s="1"/>
  <c r="AF10" i="5503"/>
  <c r="AF44" i="5503"/>
  <c r="AF13" i="5503" s="1"/>
  <c r="AF16" i="5503" s="1"/>
  <c r="AF38" i="5503" s="1"/>
  <c r="AF59" i="5503" s="1"/>
  <c r="AF76" i="5503" s="1"/>
  <c r="AF18" i="5503" s="1"/>
  <c r="AF17" i="5503" s="1"/>
  <c r="AF69" i="5503" s="1"/>
  <c r="AF11" i="5503" s="1"/>
  <c r="AF55" i="5503" s="1"/>
  <c r="AF84" i="5503" s="1"/>
  <c r="AF83" i="5503" s="1"/>
  <c r="AF60" i="5503" s="1"/>
  <c r="AF35" i="5503" s="1"/>
  <c r="AF70" i="5503" s="1"/>
  <c r="AF14" i="5503" s="1"/>
  <c r="AF73" i="5503" s="1"/>
  <c r="AF20" i="5503" s="1"/>
  <c r="AF5" i="5503" s="1"/>
  <c r="Q38" i="5503"/>
  <c r="X49" i="5503"/>
  <c r="X87" i="5503"/>
  <c r="X24" i="5503"/>
  <c r="AL18" i="5503" l="1"/>
  <c r="X25" i="5503"/>
  <c r="G69" i="5503"/>
  <c r="AL17" i="5503"/>
  <c r="O59" i="5503"/>
  <c r="AM38" i="5503"/>
  <c r="T42" i="5503"/>
  <c r="AG42" i="5503"/>
  <c r="AG61" i="5503"/>
  <c r="AG80" i="5503" s="1"/>
  <c r="AG36" i="5503" s="1"/>
  <c r="AG56" i="5503" s="1"/>
  <c r="AG21" i="5503" s="1"/>
  <c r="AG81" i="5503" s="1"/>
  <c r="AG77" i="5503" s="1"/>
  <c r="AG88" i="5503" s="1"/>
  <c r="AG74" i="5503" s="1"/>
  <c r="AG37" i="5503" s="1"/>
  <c r="AG71" i="5503" s="1"/>
  <c r="AG62" i="5503" s="1"/>
  <c r="AG68" i="5503" s="1"/>
  <c r="AG85" i="5503" s="1"/>
  <c r="AG12" i="5503" s="1"/>
  <c r="AG75" i="5503" s="1"/>
  <c r="AG45" i="5503" s="1"/>
  <c r="AG39" i="5503" s="1"/>
  <c r="AG40" i="5503" s="1"/>
  <c r="V61" i="5503"/>
  <c r="V80" i="5503" s="1"/>
  <c r="V36" i="5503" s="1"/>
  <c r="V56" i="5503" s="1"/>
  <c r="V21" i="5503" s="1"/>
  <c r="V81" i="5503" s="1"/>
  <c r="V77" i="5503" s="1"/>
  <c r="V88" i="5503" s="1"/>
  <c r="V74" i="5503" s="1"/>
  <c r="V37" i="5503" s="1"/>
  <c r="V71" i="5503" s="1"/>
  <c r="V62" i="5503" s="1"/>
  <c r="V68" i="5503" s="1"/>
  <c r="V85" i="5503" s="1"/>
  <c r="V12" i="5503" s="1"/>
  <c r="V75" i="5503" s="1"/>
  <c r="V45" i="5503" s="1"/>
  <c r="V39" i="5503" s="1"/>
  <c r="V40" i="5503" s="1"/>
  <c r="V42" i="5503"/>
  <c r="U42" i="5503"/>
  <c r="U61" i="5503"/>
  <c r="U80" i="5503" s="1"/>
  <c r="U36" i="5503" s="1"/>
  <c r="U56" i="5503" s="1"/>
  <c r="U21" i="5503" s="1"/>
  <c r="U81" i="5503" s="1"/>
  <c r="U77" i="5503" s="1"/>
  <c r="U88" i="5503" s="1"/>
  <c r="U74" i="5503" s="1"/>
  <c r="U37" i="5503" s="1"/>
  <c r="U71" i="5503" s="1"/>
  <c r="U62" i="5503" s="1"/>
  <c r="U68" i="5503" s="1"/>
  <c r="U85" i="5503" s="1"/>
  <c r="U12" i="5503" s="1"/>
  <c r="U75" i="5503" s="1"/>
  <c r="U45" i="5503" s="1"/>
  <c r="U39" i="5503" s="1"/>
  <c r="U40" i="5503" s="1"/>
  <c r="U25" i="5503" s="1"/>
  <c r="U63" i="5503" s="1"/>
  <c r="U43" i="5503" s="1"/>
  <c r="U19" i="5503" s="1"/>
  <c r="U34" i="5503" s="1"/>
  <c r="U46" i="5503" s="1"/>
  <c r="U26" i="5503" s="1"/>
  <c r="U28" i="5503" s="1"/>
  <c r="U27" i="5503" s="1"/>
  <c r="AI61" i="5503"/>
  <c r="AI80" i="5503" s="1"/>
  <c r="AI36" i="5503" s="1"/>
  <c r="AI56" i="5503" s="1"/>
  <c r="AI21" i="5503" s="1"/>
  <c r="AI81" i="5503" s="1"/>
  <c r="AI77" i="5503" s="1"/>
  <c r="AI88" i="5503" s="1"/>
  <c r="AI74" i="5503" s="1"/>
  <c r="AI37" i="5503" s="1"/>
  <c r="AI71" i="5503" s="1"/>
  <c r="AI62" i="5503" s="1"/>
  <c r="AI68" i="5503" s="1"/>
  <c r="AI85" i="5503" s="1"/>
  <c r="AI12" i="5503" s="1"/>
  <c r="AI75" i="5503" s="1"/>
  <c r="AI45" i="5503" s="1"/>
  <c r="AI39" i="5503" s="1"/>
  <c r="AI40" i="5503" s="1"/>
  <c r="AI25" i="5503" s="1"/>
  <c r="AI63" i="5503" s="1"/>
  <c r="AI43" i="5503" s="1"/>
  <c r="AI19" i="5503" s="1"/>
  <c r="AI34" i="5503" s="1"/>
  <c r="AI46" i="5503" s="1"/>
  <c r="AI26" i="5503" s="1"/>
  <c r="AI28" i="5503" s="1"/>
  <c r="AI27" i="5503" s="1"/>
  <c r="AI42" i="5503"/>
  <c r="I42" i="5503"/>
  <c r="S42" i="5503"/>
  <c r="Y61" i="5503"/>
  <c r="Y80" i="5503" s="1"/>
  <c r="Y36" i="5503" s="1"/>
  <c r="Y56" i="5503" s="1"/>
  <c r="Y21" i="5503" s="1"/>
  <c r="Y81" i="5503" s="1"/>
  <c r="Y77" i="5503" s="1"/>
  <c r="Y88" i="5503" s="1"/>
  <c r="Y74" i="5503" s="1"/>
  <c r="Y37" i="5503" s="1"/>
  <c r="Y71" i="5503" s="1"/>
  <c r="Y62" i="5503" s="1"/>
  <c r="Y68" i="5503" s="1"/>
  <c r="Y85" i="5503" s="1"/>
  <c r="Y12" i="5503" s="1"/>
  <c r="Y75" i="5503" s="1"/>
  <c r="Y45" i="5503" s="1"/>
  <c r="Y39" i="5503" s="1"/>
  <c r="Y40" i="5503" s="1"/>
  <c r="Y42" i="5503"/>
  <c r="X61" i="5503"/>
  <c r="X80" i="5503" s="1"/>
  <c r="X36" i="5503" s="1"/>
  <c r="X56" i="5503" s="1"/>
  <c r="X21" i="5503" s="1"/>
  <c r="X81" i="5503" s="1"/>
  <c r="X77" i="5503" s="1"/>
  <c r="X88" i="5503" s="1"/>
  <c r="X74" i="5503" s="1"/>
  <c r="X42" i="5503"/>
  <c r="L47" i="5503"/>
  <c r="L79" i="5503" s="1"/>
  <c r="L31" i="5503" s="1"/>
  <c r="L90" i="5503"/>
  <c r="AF61" i="5503"/>
  <c r="AF80" i="5503" s="1"/>
  <c r="AF36" i="5503" s="1"/>
  <c r="AF56" i="5503" s="1"/>
  <c r="AF21" i="5503" s="1"/>
  <c r="AF81" i="5503" s="1"/>
  <c r="AF77" i="5503" s="1"/>
  <c r="AF88" i="5503" s="1"/>
  <c r="AF74" i="5503" s="1"/>
  <c r="AF37" i="5503" s="1"/>
  <c r="AF71" i="5503" s="1"/>
  <c r="AF62" i="5503" s="1"/>
  <c r="AF68" i="5503" s="1"/>
  <c r="AF85" i="5503" s="1"/>
  <c r="AF12" i="5503" s="1"/>
  <c r="AF75" i="5503" s="1"/>
  <c r="AF45" i="5503" s="1"/>
  <c r="AF39" i="5503" s="1"/>
  <c r="AF40" i="5503" s="1"/>
  <c r="AF42" i="5503"/>
  <c r="R61" i="5503"/>
  <c r="R80" i="5503" s="1"/>
  <c r="R36" i="5503" s="1"/>
  <c r="R56" i="5503" s="1"/>
  <c r="R21" i="5503" s="1"/>
  <c r="R81" i="5503" s="1"/>
  <c r="R77" i="5503" s="1"/>
  <c r="R88" i="5503" s="1"/>
  <c r="R74" i="5503" s="1"/>
  <c r="R37" i="5503" s="1"/>
  <c r="R71" i="5503" s="1"/>
  <c r="R62" i="5503" s="1"/>
  <c r="R68" i="5503" s="1"/>
  <c r="R85" i="5503" s="1"/>
  <c r="R12" i="5503" s="1"/>
  <c r="R75" i="5503" s="1"/>
  <c r="R45" i="5503" s="1"/>
  <c r="R39" i="5503" s="1"/>
  <c r="R40" i="5503" s="1"/>
  <c r="R42" i="5503"/>
  <c r="AE42" i="5503"/>
  <c r="AE61" i="5503"/>
  <c r="AE80" i="5503" s="1"/>
  <c r="AE36" i="5503" s="1"/>
  <c r="AE56" i="5503" s="1"/>
  <c r="AE21" i="5503" s="1"/>
  <c r="AE81" i="5503" s="1"/>
  <c r="AE77" i="5503" s="1"/>
  <c r="AE88" i="5503" s="1"/>
  <c r="AE74" i="5503" s="1"/>
  <c r="AE37" i="5503" s="1"/>
  <c r="AE71" i="5503" s="1"/>
  <c r="AE62" i="5503" s="1"/>
  <c r="AE68" i="5503" s="1"/>
  <c r="AE85" i="5503" s="1"/>
  <c r="AE12" i="5503" s="1"/>
  <c r="AE75" i="5503" s="1"/>
  <c r="AE45" i="5503" s="1"/>
  <c r="AE39" i="5503" s="1"/>
  <c r="AE40" i="5503" s="1"/>
  <c r="T25" i="5503"/>
  <c r="T63" i="5503" s="1"/>
  <c r="T43" i="5503" s="1"/>
  <c r="T19" i="5503" s="1"/>
  <c r="T34" i="5503" s="1"/>
  <c r="T46" i="5503" s="1"/>
  <c r="T26" i="5503" s="1"/>
  <c r="T28" i="5503" s="1"/>
  <c r="T27" i="5503" s="1"/>
  <c r="T58" i="5503" s="1"/>
  <c r="T64" i="5503" s="1"/>
  <c r="T22" i="5503" s="1"/>
  <c r="T6" i="5503" s="1"/>
  <c r="T48" i="5503" s="1"/>
  <c r="T41" i="5503" s="1"/>
  <c r="T65" i="5503" s="1"/>
  <c r="T29" i="5503" s="1"/>
  <c r="T50" i="5503" s="1"/>
  <c r="T30" i="5503" s="1"/>
  <c r="T7" i="5503" s="1"/>
  <c r="T66" i="5503" s="1"/>
  <c r="T67" i="5503" s="1"/>
  <c r="T78" i="5503" s="1"/>
  <c r="T15" i="5503" s="1"/>
  <c r="T51" i="5503" s="1"/>
  <c r="T52" i="5503" s="1"/>
  <c r="T8" i="5503" s="1"/>
  <c r="T23" i="5503" s="1"/>
  <c r="T89" i="5503" s="1"/>
  <c r="T53" i="5503" s="1"/>
  <c r="T32" i="5503" s="1"/>
  <c r="T33" i="5503" s="1"/>
  <c r="T72" i="5503" s="1"/>
  <c r="T57" i="5503"/>
  <c r="Z61" i="5503"/>
  <c r="Z80" i="5503" s="1"/>
  <c r="Z36" i="5503" s="1"/>
  <c r="Z56" i="5503" s="1"/>
  <c r="Z21" i="5503" s="1"/>
  <c r="Z81" i="5503" s="1"/>
  <c r="Z77" i="5503" s="1"/>
  <c r="Z88" i="5503" s="1"/>
  <c r="Z74" i="5503" s="1"/>
  <c r="Z37" i="5503" s="1"/>
  <c r="Z71" i="5503" s="1"/>
  <c r="Z62" i="5503" s="1"/>
  <c r="Z68" i="5503" s="1"/>
  <c r="Z85" i="5503" s="1"/>
  <c r="Z12" i="5503" s="1"/>
  <c r="Z75" i="5503" s="1"/>
  <c r="Z45" i="5503" s="1"/>
  <c r="Z39" i="5503" s="1"/>
  <c r="Z40" i="5503" s="1"/>
  <c r="Z42" i="5503"/>
  <c r="AH61" i="5503"/>
  <c r="AH80" i="5503" s="1"/>
  <c r="AH36" i="5503" s="1"/>
  <c r="AH56" i="5503" s="1"/>
  <c r="AH21" i="5503" s="1"/>
  <c r="AH81" i="5503" s="1"/>
  <c r="AH77" i="5503" s="1"/>
  <c r="AH88" i="5503" s="1"/>
  <c r="AH74" i="5503" s="1"/>
  <c r="AH37" i="5503" s="1"/>
  <c r="AH71" i="5503" s="1"/>
  <c r="AH62" i="5503" s="1"/>
  <c r="AH68" i="5503" s="1"/>
  <c r="AH85" i="5503" s="1"/>
  <c r="AH12" i="5503" s="1"/>
  <c r="AH75" i="5503" s="1"/>
  <c r="AH45" i="5503" s="1"/>
  <c r="AH39" i="5503" s="1"/>
  <c r="AH40" i="5503" s="1"/>
  <c r="AH42" i="5503"/>
  <c r="L42" i="5503"/>
  <c r="L57" i="5503"/>
  <c r="L58" i="5503" s="1"/>
  <c r="L64" i="5503" s="1"/>
  <c r="L22" i="5503" s="1"/>
  <c r="L6" i="5503" s="1"/>
  <c r="L48" i="5503" s="1"/>
  <c r="L41" i="5503" s="1"/>
  <c r="L65" i="5503" s="1"/>
  <c r="L29" i="5503" s="1"/>
  <c r="L50" i="5503" s="1"/>
  <c r="L30" i="5503" s="1"/>
  <c r="L7" i="5503" s="1"/>
  <c r="L66" i="5503" s="1"/>
  <c r="L67" i="5503" s="1"/>
  <c r="L78" i="5503" s="1"/>
  <c r="L15" i="5503" s="1"/>
  <c r="L51" i="5503" s="1"/>
  <c r="L52" i="5503" s="1"/>
  <c r="L8" i="5503" s="1"/>
  <c r="L23" i="5503" s="1"/>
  <c r="L89" i="5503" s="1"/>
  <c r="L53" i="5503" s="1"/>
  <c r="L32" i="5503" s="1"/>
  <c r="L33" i="5503" s="1"/>
  <c r="L72" i="5503" s="1"/>
  <c r="J61" i="5503"/>
  <c r="J80" i="5503" s="1"/>
  <c r="J36" i="5503" s="1"/>
  <c r="J56" i="5503" s="1"/>
  <c r="J21" i="5503" s="1"/>
  <c r="J81" i="5503" s="1"/>
  <c r="J77" i="5503" s="1"/>
  <c r="J88" i="5503" s="1"/>
  <c r="J74" i="5503" s="1"/>
  <c r="J37" i="5503" s="1"/>
  <c r="J71" i="5503" s="1"/>
  <c r="J62" i="5503" s="1"/>
  <c r="J68" i="5503" s="1"/>
  <c r="J85" i="5503" s="1"/>
  <c r="J12" i="5503" s="1"/>
  <c r="J75" i="5503" s="1"/>
  <c r="J45" i="5503" s="1"/>
  <c r="J39" i="5503" s="1"/>
  <c r="J40" i="5503" s="1"/>
  <c r="J42" i="5503"/>
  <c r="AJ61" i="5503"/>
  <c r="AJ80" i="5503" s="1"/>
  <c r="AJ36" i="5503" s="1"/>
  <c r="AJ56" i="5503" s="1"/>
  <c r="AJ21" i="5503" s="1"/>
  <c r="AJ81" i="5503" s="1"/>
  <c r="AJ77" i="5503" s="1"/>
  <c r="AJ88" i="5503" s="1"/>
  <c r="AJ74" i="5503" s="1"/>
  <c r="AJ37" i="5503" s="1"/>
  <c r="AJ71" i="5503" s="1"/>
  <c r="AJ62" i="5503" s="1"/>
  <c r="AJ68" i="5503" s="1"/>
  <c r="AJ85" i="5503" s="1"/>
  <c r="AJ12" i="5503" s="1"/>
  <c r="AJ75" i="5503" s="1"/>
  <c r="AJ45" i="5503" s="1"/>
  <c r="AJ39" i="5503" s="1"/>
  <c r="AJ40" i="5503" s="1"/>
  <c r="AJ42" i="5503"/>
  <c r="S25" i="5503"/>
  <c r="S63" i="5503" s="1"/>
  <c r="S43" i="5503" s="1"/>
  <c r="S19" i="5503" s="1"/>
  <c r="S34" i="5503" s="1"/>
  <c r="S46" i="5503" s="1"/>
  <c r="S26" i="5503" s="1"/>
  <c r="S28" i="5503" s="1"/>
  <c r="S27" i="5503" s="1"/>
  <c r="S58" i="5503" s="1"/>
  <c r="S64" i="5503" s="1"/>
  <c r="S22" i="5503" s="1"/>
  <c r="S6" i="5503" s="1"/>
  <c r="S48" i="5503" s="1"/>
  <c r="S41" i="5503" s="1"/>
  <c r="S65" i="5503" s="1"/>
  <c r="S29" i="5503" s="1"/>
  <c r="S50" i="5503" s="1"/>
  <c r="S30" i="5503" s="1"/>
  <c r="S7" i="5503" s="1"/>
  <c r="S66" i="5503" s="1"/>
  <c r="S67" i="5503" s="1"/>
  <c r="S78" i="5503" s="1"/>
  <c r="S15" i="5503" s="1"/>
  <c r="S51" i="5503" s="1"/>
  <c r="S52" i="5503" s="1"/>
  <c r="S8" i="5503" s="1"/>
  <c r="S23" i="5503" s="1"/>
  <c r="S89" i="5503" s="1"/>
  <c r="S53" i="5503" s="1"/>
  <c r="S32" i="5503" s="1"/>
  <c r="S33" i="5503" s="1"/>
  <c r="S72" i="5503" s="1"/>
  <c r="S57" i="5503"/>
  <c r="K61" i="5503"/>
  <c r="K80" i="5503" s="1"/>
  <c r="K36" i="5503" s="1"/>
  <c r="K56" i="5503" s="1"/>
  <c r="K21" i="5503" s="1"/>
  <c r="K81" i="5503" s="1"/>
  <c r="K77" i="5503" s="1"/>
  <c r="K88" i="5503" s="1"/>
  <c r="K74" i="5503" s="1"/>
  <c r="K37" i="5503" s="1"/>
  <c r="K71" i="5503" s="1"/>
  <c r="K62" i="5503" s="1"/>
  <c r="K68" i="5503" s="1"/>
  <c r="K85" i="5503" s="1"/>
  <c r="K12" i="5503" s="1"/>
  <c r="K75" i="5503" s="1"/>
  <c r="K45" i="5503" s="1"/>
  <c r="K39" i="5503" s="1"/>
  <c r="K40" i="5503" s="1"/>
  <c r="K42" i="5503"/>
  <c r="I25" i="5503"/>
  <c r="I63" i="5503" s="1"/>
  <c r="I43" i="5503" s="1"/>
  <c r="I19" i="5503" s="1"/>
  <c r="I34" i="5503" s="1"/>
  <c r="I46" i="5503" s="1"/>
  <c r="I26" i="5503" s="1"/>
  <c r="I28" i="5503" s="1"/>
  <c r="I27" i="5503" s="1"/>
  <c r="I58" i="5503" s="1"/>
  <c r="I64" i="5503" s="1"/>
  <c r="I22" i="5503" s="1"/>
  <c r="I6" i="5503" s="1"/>
  <c r="I48" i="5503" s="1"/>
  <c r="I41" i="5503" s="1"/>
  <c r="I65" i="5503" s="1"/>
  <c r="I29" i="5503" s="1"/>
  <c r="I50" i="5503" s="1"/>
  <c r="I30" i="5503" s="1"/>
  <c r="I7" i="5503" s="1"/>
  <c r="I66" i="5503" s="1"/>
  <c r="I67" i="5503" s="1"/>
  <c r="I78" i="5503" s="1"/>
  <c r="I15" i="5503" s="1"/>
  <c r="I51" i="5503" s="1"/>
  <c r="I52" i="5503" s="1"/>
  <c r="I8" i="5503" s="1"/>
  <c r="I57" i="5503"/>
  <c r="X37" i="5503" l="1"/>
  <c r="X71" i="5503" s="1"/>
  <c r="X62" i="5503" s="1"/>
  <c r="X68" i="5503" s="1"/>
  <c r="X85" i="5503" s="1"/>
  <c r="X75" i="5503"/>
  <c r="L24" i="5503"/>
  <c r="L86" i="5503" s="1"/>
  <c r="L54" i="5503" s="1"/>
  <c r="L9" i="5503" s="1"/>
  <c r="L49" i="5503" s="1"/>
  <c r="L82" i="5503" s="1"/>
  <c r="L87" i="5503" s="1"/>
  <c r="X63" i="5503"/>
  <c r="X43" i="5503" s="1"/>
  <c r="X19" i="5503" s="1"/>
  <c r="X34" i="5503" s="1"/>
  <c r="X46" i="5503" s="1"/>
  <c r="X26" i="5503" s="1"/>
  <c r="X28" i="5503" s="1"/>
  <c r="X27" i="5503" s="1"/>
  <c r="X57" i="5503"/>
  <c r="X58" i="5503" s="1"/>
  <c r="X64" i="5503" s="1"/>
  <c r="X22" i="5503" s="1"/>
  <c r="X6" i="5503" s="1"/>
  <c r="G11" i="5503"/>
  <c r="AL69" i="5503"/>
  <c r="O76" i="5503"/>
  <c r="AM59" i="5503"/>
  <c r="U57" i="5503"/>
  <c r="U58" i="5503" s="1"/>
  <c r="U64" i="5503" s="1"/>
  <c r="U22" i="5503" s="1"/>
  <c r="U6" i="5503" s="1"/>
  <c r="U48" i="5503" s="1"/>
  <c r="U41" i="5503" s="1"/>
  <c r="U65" i="5503" s="1"/>
  <c r="U29" i="5503" s="1"/>
  <c r="U50" i="5503" s="1"/>
  <c r="U30" i="5503" s="1"/>
  <c r="U7" i="5503" s="1"/>
  <c r="U66" i="5503" s="1"/>
  <c r="U67" i="5503" s="1"/>
  <c r="U78" i="5503" s="1"/>
  <c r="U15" i="5503" s="1"/>
  <c r="U51" i="5503" s="1"/>
  <c r="U52" i="5503" s="1"/>
  <c r="U8" i="5503" s="1"/>
  <c r="U23" i="5503" s="1"/>
  <c r="U89" i="5503" s="1"/>
  <c r="U53" i="5503" s="1"/>
  <c r="U32" i="5503" s="1"/>
  <c r="U33" i="5503" s="1"/>
  <c r="U72" i="5503" s="1"/>
  <c r="V25" i="5503"/>
  <c r="V63" i="5503" s="1"/>
  <c r="V43" i="5503" s="1"/>
  <c r="V19" i="5503" s="1"/>
  <c r="V34" i="5503" s="1"/>
  <c r="V46" i="5503" s="1"/>
  <c r="V26" i="5503" s="1"/>
  <c r="V28" i="5503" s="1"/>
  <c r="V27" i="5503" s="1"/>
  <c r="V57" i="5503"/>
  <c r="AI57" i="5503"/>
  <c r="AI58" i="5503" s="1"/>
  <c r="AI64" i="5503" s="1"/>
  <c r="AI22" i="5503" s="1"/>
  <c r="AI6" i="5503" s="1"/>
  <c r="AI48" i="5503" s="1"/>
  <c r="AI41" i="5503" s="1"/>
  <c r="AI65" i="5503" s="1"/>
  <c r="AI29" i="5503" s="1"/>
  <c r="AI50" i="5503" s="1"/>
  <c r="AI30" i="5503" s="1"/>
  <c r="AI7" i="5503" s="1"/>
  <c r="AI66" i="5503" s="1"/>
  <c r="AI67" i="5503" s="1"/>
  <c r="AI78" i="5503" s="1"/>
  <c r="AI15" i="5503" s="1"/>
  <c r="AI51" i="5503" s="1"/>
  <c r="AI52" i="5503" s="1"/>
  <c r="AI8" i="5503" s="1"/>
  <c r="AI23" i="5503" s="1"/>
  <c r="AI89" i="5503" s="1"/>
  <c r="AI53" i="5503" s="1"/>
  <c r="AI32" i="5503" s="1"/>
  <c r="AI33" i="5503" s="1"/>
  <c r="AI72" i="5503" s="1"/>
  <c r="AG25" i="5503"/>
  <c r="AG63" i="5503" s="1"/>
  <c r="AG43" i="5503" s="1"/>
  <c r="AG19" i="5503" s="1"/>
  <c r="AG34" i="5503" s="1"/>
  <c r="AG46" i="5503" s="1"/>
  <c r="AG26" i="5503" s="1"/>
  <c r="AG28" i="5503" s="1"/>
  <c r="AG27" i="5503" s="1"/>
  <c r="AG57" i="5503"/>
  <c r="T90" i="5503"/>
  <c r="T47" i="5503"/>
  <c r="T79" i="5503" s="1"/>
  <c r="T31" i="5503" s="1"/>
  <c r="T24" i="5503" s="1"/>
  <c r="T86" i="5503" s="1"/>
  <c r="T54" i="5503" s="1"/>
  <c r="T9" i="5503" s="1"/>
  <c r="T49" i="5503" s="1"/>
  <c r="T82" i="5503" s="1"/>
  <c r="T87" i="5503" s="1"/>
  <c r="U90" i="5503"/>
  <c r="U47" i="5503"/>
  <c r="U79" i="5503" s="1"/>
  <c r="U31" i="5503" s="1"/>
  <c r="AI47" i="5503"/>
  <c r="AI79" i="5503" s="1"/>
  <c r="AI31" i="5503" s="1"/>
  <c r="AI90" i="5503"/>
  <c r="J25" i="5503"/>
  <c r="J63" i="5503" s="1"/>
  <c r="J43" i="5503" s="1"/>
  <c r="J19" i="5503" s="1"/>
  <c r="J34" i="5503" s="1"/>
  <c r="J46" i="5503" s="1"/>
  <c r="J26" i="5503" s="1"/>
  <c r="J28" i="5503" s="1"/>
  <c r="J27" i="5503" s="1"/>
  <c r="J57" i="5503"/>
  <c r="K25" i="5503"/>
  <c r="K63" i="5503" s="1"/>
  <c r="K43" i="5503" s="1"/>
  <c r="K19" i="5503" s="1"/>
  <c r="K34" i="5503" s="1"/>
  <c r="K46" i="5503" s="1"/>
  <c r="K26" i="5503" s="1"/>
  <c r="K28" i="5503" s="1"/>
  <c r="K27" i="5503" s="1"/>
  <c r="K57" i="5503"/>
  <c r="R25" i="5503"/>
  <c r="R63" i="5503" s="1"/>
  <c r="R43" i="5503" s="1"/>
  <c r="R19" i="5503" s="1"/>
  <c r="R34" i="5503" s="1"/>
  <c r="R46" i="5503" s="1"/>
  <c r="R26" i="5503" s="1"/>
  <c r="R28" i="5503" s="1"/>
  <c r="R27" i="5503" s="1"/>
  <c r="R57" i="5503"/>
  <c r="AH25" i="5503"/>
  <c r="AH63" i="5503" s="1"/>
  <c r="AH43" i="5503" s="1"/>
  <c r="AH19" i="5503" s="1"/>
  <c r="AH34" i="5503" s="1"/>
  <c r="AH46" i="5503" s="1"/>
  <c r="AH26" i="5503" s="1"/>
  <c r="AH28" i="5503" s="1"/>
  <c r="AH27" i="5503" s="1"/>
  <c r="AH57" i="5503"/>
  <c r="AF25" i="5503"/>
  <c r="AF63" i="5503" s="1"/>
  <c r="AF43" i="5503" s="1"/>
  <c r="AF19" i="5503" s="1"/>
  <c r="AF34" i="5503" s="1"/>
  <c r="AF46" i="5503" s="1"/>
  <c r="AF26" i="5503" s="1"/>
  <c r="AF28" i="5503" s="1"/>
  <c r="AF27" i="5503" s="1"/>
  <c r="AF57" i="5503"/>
  <c r="Y25" i="5503"/>
  <c r="Y63" i="5503" s="1"/>
  <c r="Y43" i="5503" s="1"/>
  <c r="Y19" i="5503" s="1"/>
  <c r="Y34" i="5503" s="1"/>
  <c r="Y46" i="5503" s="1"/>
  <c r="Y26" i="5503" s="1"/>
  <c r="Y28" i="5503" s="1"/>
  <c r="Y27" i="5503" s="1"/>
  <c r="Y57" i="5503"/>
  <c r="S90" i="5503"/>
  <c r="S47" i="5503"/>
  <c r="S79" i="5503" s="1"/>
  <c r="S31" i="5503" s="1"/>
  <c r="S24" i="5503" s="1"/>
  <c r="S86" i="5503" s="1"/>
  <c r="S54" i="5503" s="1"/>
  <c r="S9" i="5503" s="1"/>
  <c r="S49" i="5503" s="1"/>
  <c r="S82" i="5503" s="1"/>
  <c r="S87" i="5503" s="1"/>
  <c r="AE25" i="5503"/>
  <c r="AE63" i="5503" s="1"/>
  <c r="AE43" i="5503" s="1"/>
  <c r="AE19" i="5503" s="1"/>
  <c r="AE34" i="5503" s="1"/>
  <c r="AE46" i="5503" s="1"/>
  <c r="AE26" i="5503" s="1"/>
  <c r="AE28" i="5503" s="1"/>
  <c r="AE27" i="5503" s="1"/>
  <c r="AE57" i="5503"/>
  <c r="AJ57" i="5503"/>
  <c r="AJ25" i="5503"/>
  <c r="AJ63" i="5503" s="1"/>
  <c r="AJ43" i="5503" s="1"/>
  <c r="AJ19" i="5503" s="1"/>
  <c r="AJ34" i="5503" s="1"/>
  <c r="AJ46" i="5503" s="1"/>
  <c r="AJ26" i="5503" s="1"/>
  <c r="AJ28" i="5503" s="1"/>
  <c r="AJ27" i="5503" s="1"/>
  <c r="Z25" i="5503"/>
  <c r="Z63" i="5503" s="1"/>
  <c r="Z43" i="5503" s="1"/>
  <c r="Z19" i="5503" s="1"/>
  <c r="Z34" i="5503" s="1"/>
  <c r="Z46" i="5503" s="1"/>
  <c r="Z26" i="5503" s="1"/>
  <c r="Z28" i="5503" s="1"/>
  <c r="Z27" i="5503" s="1"/>
  <c r="Z57" i="5503"/>
  <c r="AI24" i="5503" l="1"/>
  <c r="AI86" i="5503" s="1"/>
  <c r="AI54" i="5503" s="1"/>
  <c r="AI9" i="5503" s="1"/>
  <c r="AI49" i="5503" s="1"/>
  <c r="AI82" i="5503" s="1"/>
  <c r="AI87" i="5503" s="1"/>
  <c r="U24" i="5503"/>
  <c r="U86" i="5503" s="1"/>
  <c r="U54" i="5503" s="1"/>
  <c r="U9" i="5503" s="1"/>
  <c r="U49" i="5503" s="1"/>
  <c r="U82" i="5503" s="1"/>
  <c r="U87" i="5503" s="1"/>
  <c r="AE58" i="5503"/>
  <c r="AE64" i="5503" s="1"/>
  <c r="AE22" i="5503" s="1"/>
  <c r="AE6" i="5503" s="1"/>
  <c r="AE48" i="5503" s="1"/>
  <c r="AE41" i="5503" s="1"/>
  <c r="AE65" i="5503" s="1"/>
  <c r="AE29" i="5503" s="1"/>
  <c r="AE50" i="5503" s="1"/>
  <c r="AE30" i="5503" s="1"/>
  <c r="AE7" i="5503" s="1"/>
  <c r="AE66" i="5503" s="1"/>
  <c r="AE67" i="5503" s="1"/>
  <c r="AE78" i="5503" s="1"/>
  <c r="AE15" i="5503" s="1"/>
  <c r="AE51" i="5503" s="1"/>
  <c r="AE52" i="5503" s="1"/>
  <c r="AE8" i="5503" s="1"/>
  <c r="AE23" i="5503" s="1"/>
  <c r="AE89" i="5503" s="1"/>
  <c r="AE53" i="5503" s="1"/>
  <c r="AE32" i="5503" s="1"/>
  <c r="AE33" i="5503" s="1"/>
  <c r="AE72" i="5503" s="1"/>
  <c r="AF58" i="5503"/>
  <c r="AF64" i="5503" s="1"/>
  <c r="AF22" i="5503" s="1"/>
  <c r="AF6" i="5503" s="1"/>
  <c r="AF48" i="5503" s="1"/>
  <c r="AF41" i="5503" s="1"/>
  <c r="AF65" i="5503" s="1"/>
  <c r="AF29" i="5503" s="1"/>
  <c r="AF50" i="5503" s="1"/>
  <c r="AF30" i="5503" s="1"/>
  <c r="AF7" i="5503" s="1"/>
  <c r="AF66" i="5503" s="1"/>
  <c r="AF67" i="5503" s="1"/>
  <c r="AF78" i="5503" s="1"/>
  <c r="AF15" i="5503" s="1"/>
  <c r="AF51" i="5503" s="1"/>
  <c r="AF52" i="5503" s="1"/>
  <c r="AF8" i="5503" s="1"/>
  <c r="AF23" i="5503" s="1"/>
  <c r="AF89" i="5503" s="1"/>
  <c r="AF53" i="5503" s="1"/>
  <c r="AF32" i="5503" s="1"/>
  <c r="AF33" i="5503" s="1"/>
  <c r="AF72" i="5503" s="1"/>
  <c r="J58" i="5503"/>
  <c r="J64" i="5503" s="1"/>
  <c r="J22" i="5503" s="1"/>
  <c r="J6" i="5503" s="1"/>
  <c r="J48" i="5503" s="1"/>
  <c r="J41" i="5503" s="1"/>
  <c r="J65" i="5503" s="1"/>
  <c r="J29" i="5503" s="1"/>
  <c r="J50" i="5503" s="1"/>
  <c r="J30" i="5503" s="1"/>
  <c r="J7" i="5503" s="1"/>
  <c r="J66" i="5503" s="1"/>
  <c r="J67" i="5503" s="1"/>
  <c r="J78" i="5503" s="1"/>
  <c r="J15" i="5503" s="1"/>
  <c r="J51" i="5503" s="1"/>
  <c r="J52" i="5503" s="1"/>
  <c r="J8" i="5503" s="1"/>
  <c r="J23" i="5503" s="1"/>
  <c r="J89" i="5503" s="1"/>
  <c r="J53" i="5503" s="1"/>
  <c r="J32" i="5503" s="1"/>
  <c r="J33" i="5503" s="1"/>
  <c r="J72" i="5503" s="1"/>
  <c r="Z58" i="5503"/>
  <c r="Z64" i="5503" s="1"/>
  <c r="Z22" i="5503" s="1"/>
  <c r="Z6" i="5503" s="1"/>
  <c r="Z48" i="5503" s="1"/>
  <c r="Z41" i="5503" s="1"/>
  <c r="Z65" i="5503" s="1"/>
  <c r="Z29" i="5503" s="1"/>
  <c r="Z50" i="5503" s="1"/>
  <c r="Z30" i="5503" s="1"/>
  <c r="Z7" i="5503" s="1"/>
  <c r="Z66" i="5503" s="1"/>
  <c r="Z67" i="5503" s="1"/>
  <c r="Z78" i="5503" s="1"/>
  <c r="Z15" i="5503" s="1"/>
  <c r="Z51" i="5503" s="1"/>
  <c r="Z52" i="5503" s="1"/>
  <c r="Z8" i="5503" s="1"/>
  <c r="Z23" i="5503" s="1"/>
  <c r="Z89" i="5503" s="1"/>
  <c r="Z53" i="5503" s="1"/>
  <c r="Z32" i="5503" s="1"/>
  <c r="Z33" i="5503" s="1"/>
  <c r="Z72" i="5503" s="1"/>
  <c r="Y58" i="5503"/>
  <c r="Y64" i="5503" s="1"/>
  <c r="Y22" i="5503" s="1"/>
  <c r="Y6" i="5503" s="1"/>
  <c r="Y48" i="5503" s="1"/>
  <c r="Y41" i="5503" s="1"/>
  <c r="Y65" i="5503" s="1"/>
  <c r="Y29" i="5503" s="1"/>
  <c r="Y50" i="5503" s="1"/>
  <c r="Y30" i="5503" s="1"/>
  <c r="Y7" i="5503" s="1"/>
  <c r="Y66" i="5503" s="1"/>
  <c r="Y67" i="5503" s="1"/>
  <c r="Y78" i="5503" s="1"/>
  <c r="Y15" i="5503" s="1"/>
  <c r="Y51" i="5503" s="1"/>
  <c r="Y52" i="5503" s="1"/>
  <c r="Y8" i="5503" s="1"/>
  <c r="Y23" i="5503" s="1"/>
  <c r="Y89" i="5503" s="1"/>
  <c r="Y53" i="5503" s="1"/>
  <c r="Y32" i="5503" s="1"/>
  <c r="Y33" i="5503" s="1"/>
  <c r="Y72" i="5503" s="1"/>
  <c r="AH58" i="5503"/>
  <c r="AH64" i="5503" s="1"/>
  <c r="AH22" i="5503" s="1"/>
  <c r="AH6" i="5503" s="1"/>
  <c r="AH48" i="5503" s="1"/>
  <c r="AH41" i="5503" s="1"/>
  <c r="AH65" i="5503" s="1"/>
  <c r="AH29" i="5503" s="1"/>
  <c r="AH50" i="5503" s="1"/>
  <c r="AH30" i="5503" s="1"/>
  <c r="AH7" i="5503" s="1"/>
  <c r="AH66" i="5503" s="1"/>
  <c r="AH67" i="5503" s="1"/>
  <c r="AH78" i="5503" s="1"/>
  <c r="AH15" i="5503" s="1"/>
  <c r="AH51" i="5503" s="1"/>
  <c r="AH52" i="5503" s="1"/>
  <c r="AH8" i="5503" s="1"/>
  <c r="AH23" i="5503" s="1"/>
  <c r="AH89" i="5503" s="1"/>
  <c r="AH53" i="5503" s="1"/>
  <c r="AH32" i="5503" s="1"/>
  <c r="AH33" i="5503" s="1"/>
  <c r="AH72" i="5503" s="1"/>
  <c r="V58" i="5503"/>
  <c r="V64" i="5503" s="1"/>
  <c r="V22" i="5503" s="1"/>
  <c r="V6" i="5503" s="1"/>
  <c r="V48" i="5503" s="1"/>
  <c r="V41" i="5503" s="1"/>
  <c r="V65" i="5503" s="1"/>
  <c r="V29" i="5503" s="1"/>
  <c r="V50" i="5503" s="1"/>
  <c r="V30" i="5503" s="1"/>
  <c r="V7" i="5503" s="1"/>
  <c r="V66" i="5503" s="1"/>
  <c r="V67" i="5503" s="1"/>
  <c r="V78" i="5503" s="1"/>
  <c r="V15" i="5503" s="1"/>
  <c r="V51" i="5503" s="1"/>
  <c r="V52" i="5503" s="1"/>
  <c r="V8" i="5503" s="1"/>
  <c r="V23" i="5503" s="1"/>
  <c r="V89" i="5503" s="1"/>
  <c r="V53" i="5503" s="1"/>
  <c r="V32" i="5503" s="1"/>
  <c r="V33" i="5503" s="1"/>
  <c r="V72" i="5503" s="1"/>
  <c r="K58" i="5503"/>
  <c r="K64" i="5503" s="1"/>
  <c r="K22" i="5503" s="1"/>
  <c r="K6" i="5503" s="1"/>
  <c r="K48" i="5503" s="1"/>
  <c r="K41" i="5503" s="1"/>
  <c r="K65" i="5503" s="1"/>
  <c r="K29" i="5503" s="1"/>
  <c r="K50" i="5503" s="1"/>
  <c r="K30" i="5503" s="1"/>
  <c r="K7" i="5503" s="1"/>
  <c r="K66" i="5503" s="1"/>
  <c r="K67" i="5503" s="1"/>
  <c r="K78" i="5503" s="1"/>
  <c r="K15" i="5503" s="1"/>
  <c r="K51" i="5503" s="1"/>
  <c r="K52" i="5503" s="1"/>
  <c r="K8" i="5503" s="1"/>
  <c r="K23" i="5503" s="1"/>
  <c r="K89" i="5503" s="1"/>
  <c r="K53" i="5503" s="1"/>
  <c r="K32" i="5503" s="1"/>
  <c r="K33" i="5503" s="1"/>
  <c r="K72" i="5503" s="1"/>
  <c r="R58" i="5503"/>
  <c r="R64" i="5503" s="1"/>
  <c r="R22" i="5503" s="1"/>
  <c r="R6" i="5503" s="1"/>
  <c r="R48" i="5503" s="1"/>
  <c r="R41" i="5503" s="1"/>
  <c r="R65" i="5503" s="1"/>
  <c r="R29" i="5503" s="1"/>
  <c r="R50" i="5503" s="1"/>
  <c r="R30" i="5503" s="1"/>
  <c r="R7" i="5503" s="1"/>
  <c r="R66" i="5503" s="1"/>
  <c r="R67" i="5503" s="1"/>
  <c r="R78" i="5503" s="1"/>
  <c r="R15" i="5503" s="1"/>
  <c r="R51" i="5503" s="1"/>
  <c r="R52" i="5503" s="1"/>
  <c r="R8" i="5503" s="1"/>
  <c r="R23" i="5503" s="1"/>
  <c r="R89" i="5503" s="1"/>
  <c r="R53" i="5503" s="1"/>
  <c r="R32" i="5503" s="1"/>
  <c r="R33" i="5503" s="1"/>
  <c r="R72" i="5503" s="1"/>
  <c r="R47" i="5503" s="1"/>
  <c r="R79" i="5503" s="1"/>
  <c r="R31" i="5503" s="1"/>
  <c r="R24" i="5503" s="1"/>
  <c r="R86" i="5503" s="1"/>
  <c r="R54" i="5503" s="1"/>
  <c r="R9" i="5503" s="1"/>
  <c r="R49" i="5503" s="1"/>
  <c r="R82" i="5503" s="1"/>
  <c r="R87" i="5503" s="1"/>
  <c r="AJ58" i="5503"/>
  <c r="AJ64" i="5503" s="1"/>
  <c r="AJ22" i="5503" s="1"/>
  <c r="AJ6" i="5503" s="1"/>
  <c r="AJ48" i="5503" s="1"/>
  <c r="AJ41" i="5503" s="1"/>
  <c r="AJ65" i="5503" s="1"/>
  <c r="AJ29" i="5503" s="1"/>
  <c r="AJ50" i="5503" s="1"/>
  <c r="AJ30" i="5503" s="1"/>
  <c r="AJ7" i="5503" s="1"/>
  <c r="AJ66" i="5503" s="1"/>
  <c r="AJ67" i="5503" s="1"/>
  <c r="AJ78" i="5503" s="1"/>
  <c r="AJ15" i="5503" s="1"/>
  <c r="AJ51" i="5503" s="1"/>
  <c r="AJ52" i="5503" s="1"/>
  <c r="AJ8" i="5503" s="1"/>
  <c r="AJ23" i="5503" s="1"/>
  <c r="AJ89" i="5503" s="1"/>
  <c r="AJ53" i="5503" s="1"/>
  <c r="AJ32" i="5503" s="1"/>
  <c r="AJ33" i="5503" s="1"/>
  <c r="AJ72" i="5503" s="1"/>
  <c r="AG58" i="5503"/>
  <c r="AG64" i="5503" s="1"/>
  <c r="AG22" i="5503" s="1"/>
  <c r="AG6" i="5503" s="1"/>
  <c r="AG48" i="5503" s="1"/>
  <c r="AG41" i="5503" s="1"/>
  <c r="AG65" i="5503" s="1"/>
  <c r="AG29" i="5503" s="1"/>
  <c r="AG50" i="5503" s="1"/>
  <c r="AG30" i="5503" s="1"/>
  <c r="AG7" i="5503" s="1"/>
  <c r="AG66" i="5503" s="1"/>
  <c r="AG67" i="5503" s="1"/>
  <c r="AG78" i="5503" s="1"/>
  <c r="AG15" i="5503" s="1"/>
  <c r="AG51" i="5503" s="1"/>
  <c r="AG52" i="5503" s="1"/>
  <c r="AG8" i="5503" s="1"/>
  <c r="AG23" i="5503" s="1"/>
  <c r="AG89" i="5503" s="1"/>
  <c r="AG53" i="5503" s="1"/>
  <c r="AG32" i="5503" s="1"/>
  <c r="AG33" i="5503" s="1"/>
  <c r="AG72" i="5503" s="1"/>
  <c r="G55" i="5503"/>
  <c r="AL11" i="5503"/>
  <c r="O18" i="5503"/>
  <c r="AM76" i="5503"/>
  <c r="AG47" i="5503"/>
  <c r="AG79" i="5503" s="1"/>
  <c r="AG31" i="5503" s="1"/>
  <c r="AG90" i="5503"/>
  <c r="V47" i="5503"/>
  <c r="V79" i="5503" s="1"/>
  <c r="V31" i="5503" s="1"/>
  <c r="V24" i="5503" s="1"/>
  <c r="V86" i="5503" s="1"/>
  <c r="V54" i="5503" s="1"/>
  <c r="V9" i="5503" s="1"/>
  <c r="V49" i="5503" s="1"/>
  <c r="V82" i="5503" s="1"/>
  <c r="V87" i="5503" s="1"/>
  <c r="V90" i="5503"/>
  <c r="J47" i="5503"/>
  <c r="J79" i="5503" s="1"/>
  <c r="J31" i="5503" s="1"/>
  <c r="J24" i="5503" s="1"/>
  <c r="J86" i="5503" s="1"/>
  <c r="J54" i="5503" s="1"/>
  <c r="J9" i="5503" s="1"/>
  <c r="J49" i="5503" s="1"/>
  <c r="J82" i="5503" s="1"/>
  <c r="J87" i="5503" s="1"/>
  <c r="J90" i="5503"/>
  <c r="AF47" i="5503"/>
  <c r="AF79" i="5503" s="1"/>
  <c r="AF31" i="5503" s="1"/>
  <c r="AF24" i="5503" s="1"/>
  <c r="AF86" i="5503" s="1"/>
  <c r="AF54" i="5503" s="1"/>
  <c r="AF9" i="5503" s="1"/>
  <c r="AF49" i="5503" s="1"/>
  <c r="AF82" i="5503" s="1"/>
  <c r="AF87" i="5503" s="1"/>
  <c r="AF90" i="5503"/>
  <c r="AH90" i="5503"/>
  <c r="AH47" i="5503"/>
  <c r="AH79" i="5503" s="1"/>
  <c r="AH31" i="5503" s="1"/>
  <c r="AE47" i="5503"/>
  <c r="AE79" i="5503" s="1"/>
  <c r="AE31" i="5503" s="1"/>
  <c r="AE24" i="5503" s="1"/>
  <c r="AE86" i="5503" s="1"/>
  <c r="AE54" i="5503" s="1"/>
  <c r="AE9" i="5503" s="1"/>
  <c r="AE49" i="5503" s="1"/>
  <c r="AE82" i="5503" s="1"/>
  <c r="AE87" i="5503" s="1"/>
  <c r="AE90" i="5503"/>
  <c r="Z47" i="5503"/>
  <c r="Z79" i="5503" s="1"/>
  <c r="Z31" i="5503" s="1"/>
  <c r="Z24" i="5503" s="1"/>
  <c r="Z86" i="5503" s="1"/>
  <c r="Z54" i="5503" s="1"/>
  <c r="Z9" i="5503" s="1"/>
  <c r="Z49" i="5503" s="1"/>
  <c r="Z82" i="5503" s="1"/>
  <c r="Z87" i="5503" s="1"/>
  <c r="Z90" i="5503"/>
  <c r="AJ47" i="5503"/>
  <c r="AJ79" i="5503" s="1"/>
  <c r="AJ31" i="5503" s="1"/>
  <c r="AJ24" i="5503" s="1"/>
  <c r="AJ86" i="5503" s="1"/>
  <c r="AJ54" i="5503" s="1"/>
  <c r="AJ9" i="5503" s="1"/>
  <c r="AJ49" i="5503" s="1"/>
  <c r="AJ82" i="5503" s="1"/>
  <c r="AJ87" i="5503" s="1"/>
  <c r="AJ90" i="5503"/>
  <c r="Y47" i="5503"/>
  <c r="Y79" i="5503" s="1"/>
  <c r="Y31" i="5503" s="1"/>
  <c r="Y90" i="5503"/>
  <c r="K47" i="5503"/>
  <c r="K79" i="5503" s="1"/>
  <c r="K31" i="5503" s="1"/>
  <c r="K24" i="5503" s="1"/>
  <c r="K86" i="5503" s="1"/>
  <c r="K54" i="5503" s="1"/>
  <c r="K9" i="5503" s="1"/>
  <c r="K49" i="5503" s="1"/>
  <c r="K82" i="5503" s="1"/>
  <c r="K87" i="5503" s="1"/>
  <c r="K90" i="5503"/>
  <c r="AH24" i="5503" l="1"/>
  <c r="AH86" i="5503" s="1"/>
  <c r="AH54" i="5503" s="1"/>
  <c r="AH9" i="5503" s="1"/>
  <c r="AH49" i="5503" s="1"/>
  <c r="AH82" i="5503" s="1"/>
  <c r="AH87" i="5503" s="1"/>
  <c r="Y24" i="5503"/>
  <c r="Y86" i="5503" s="1"/>
  <c r="Y54" i="5503" s="1"/>
  <c r="Y9" i="5503" s="1"/>
  <c r="Y49" i="5503" s="1"/>
  <c r="Y82" i="5503" s="1"/>
  <c r="Y87" i="5503" s="1"/>
  <c r="AG24" i="5503"/>
  <c r="AG86" i="5503" s="1"/>
  <c r="AG54" i="5503" s="1"/>
  <c r="AG9" i="5503" s="1"/>
  <c r="AG49" i="5503" s="1"/>
  <c r="AG82" i="5503" s="1"/>
  <c r="AG87" i="5503" s="1"/>
  <c r="G84" i="5503"/>
  <c r="AL55" i="5503"/>
  <c r="O17" i="5503"/>
  <c r="AM17" i="5503" s="1"/>
  <c r="AM18" i="5503"/>
  <c r="O69" i="5503"/>
  <c r="G83" i="5503" l="1"/>
  <c r="AL84" i="5503"/>
  <c r="O11" i="5503"/>
  <c r="AM69" i="5503"/>
  <c r="G60" i="5503" l="1"/>
  <c r="AL83" i="5503"/>
  <c r="O55" i="5503"/>
  <c r="AM11" i="5503"/>
  <c r="G35" i="5503" l="1"/>
  <c r="AL60" i="5503"/>
  <c r="O84" i="5503"/>
  <c r="AM55" i="5503"/>
  <c r="G70" i="5503" l="1"/>
  <c r="AL35" i="5503"/>
  <c r="O83" i="5503"/>
  <c r="AM84" i="5503"/>
  <c r="G14" i="5503" l="1"/>
  <c r="AL70" i="5503"/>
  <c r="O60" i="5503"/>
  <c r="AM83" i="5503"/>
  <c r="G73" i="5503" l="1"/>
  <c r="AL14" i="5503"/>
  <c r="O35" i="5503"/>
  <c r="AM60" i="5503"/>
  <c r="G20" i="5503" l="1"/>
  <c r="AL73" i="5503"/>
  <c r="O70" i="5503"/>
  <c r="AM35" i="5503"/>
  <c r="G5" i="5503" l="1"/>
  <c r="AL5" i="5503" s="1"/>
  <c r="AL20" i="5503"/>
  <c r="O14" i="5503"/>
  <c r="AM70" i="5503"/>
  <c r="G42" i="5503" l="1"/>
  <c r="AL42" i="5503" s="1"/>
  <c r="G61" i="5503"/>
  <c r="O73" i="5503"/>
  <c r="AM14" i="5503"/>
  <c r="G80" i="5503" l="1"/>
  <c r="AL80" i="5503" s="1"/>
  <c r="AL61" i="5503"/>
  <c r="G36" i="5503"/>
  <c r="O20" i="5503"/>
  <c r="AM73" i="5503"/>
  <c r="G56" i="5503" l="1"/>
  <c r="AL36" i="5503"/>
  <c r="O5" i="5503"/>
  <c r="AM5" i="5503" s="1"/>
  <c r="AM20" i="5503"/>
  <c r="G21" i="5503" l="1"/>
  <c r="AL21" i="5503" s="1"/>
  <c r="AL56" i="5503"/>
  <c r="O61" i="5503"/>
  <c r="O42" i="5503"/>
  <c r="AM42" i="5503" s="1"/>
  <c r="G77" i="5503" l="1"/>
  <c r="G81" i="5503"/>
  <c r="AL81" i="5503" s="1"/>
  <c r="O80" i="5503"/>
  <c r="AM80" i="5503" s="1"/>
  <c r="AM61" i="5503"/>
  <c r="O36" i="5503"/>
  <c r="G88" i="5503" l="1"/>
  <c r="AL77" i="5503"/>
  <c r="O56" i="5503"/>
  <c r="AM36" i="5503"/>
  <c r="G74" i="5503" l="1"/>
  <c r="AL88" i="5503"/>
  <c r="O21" i="5503"/>
  <c r="AM56" i="5503"/>
  <c r="G37" i="5503" l="1"/>
  <c r="AL74" i="5503"/>
  <c r="O81" i="5503"/>
  <c r="AM21" i="5503"/>
  <c r="G71" i="5503" l="1"/>
  <c r="AL37" i="5503"/>
  <c r="O77" i="5503"/>
  <c r="AM81" i="5503"/>
  <c r="G62" i="5503" l="1"/>
  <c r="AL71" i="5503"/>
  <c r="O88" i="5503"/>
  <c r="AM77" i="5503"/>
  <c r="G68" i="5503" l="1"/>
  <c r="AL62" i="5503"/>
  <c r="O74" i="5503"/>
  <c r="AM88" i="5503"/>
  <c r="G85" i="5503" l="1"/>
  <c r="AL68" i="5503"/>
  <c r="O37" i="5503"/>
  <c r="AM74" i="5503"/>
  <c r="G12" i="5503" l="1"/>
  <c r="AL85" i="5503"/>
  <c r="O71" i="5503"/>
  <c r="AM37" i="5503"/>
  <c r="G75" i="5503" l="1"/>
  <c r="AL12" i="5503"/>
  <c r="O62" i="5503"/>
  <c r="AM71" i="5503"/>
  <c r="G45" i="5503" l="1"/>
  <c r="AL75" i="5503"/>
  <c r="O68" i="5503"/>
  <c r="AM62" i="5503"/>
  <c r="G39" i="5503" l="1"/>
  <c r="AL45" i="5503"/>
  <c r="O85" i="5503"/>
  <c r="AM68" i="5503"/>
  <c r="G40" i="5503" l="1"/>
  <c r="AL40" i="5503" s="1"/>
  <c r="AL39" i="5503"/>
  <c r="O12" i="5503"/>
  <c r="AM85" i="5503"/>
  <c r="G57" i="5503" l="1"/>
  <c r="AL57" i="5503" s="1"/>
  <c r="G25" i="5503"/>
  <c r="O75" i="5503"/>
  <c r="AM12" i="5503"/>
  <c r="G63" i="5503" l="1"/>
  <c r="AL25" i="5503"/>
  <c r="O45" i="5503"/>
  <c r="AM75" i="5503"/>
  <c r="G43" i="5503" l="1"/>
  <c r="AL63" i="5503"/>
  <c r="O39" i="5503"/>
  <c r="AM45" i="5503"/>
  <c r="G19" i="5503" l="1"/>
  <c r="AL43" i="5503"/>
  <c r="O40" i="5503"/>
  <c r="AM40" i="5503" s="1"/>
  <c r="AM39" i="5503"/>
  <c r="G34" i="5503" l="1"/>
  <c r="AL19" i="5503"/>
  <c r="O57" i="5503"/>
  <c r="AM57" i="5503" s="1"/>
  <c r="O25" i="5503"/>
  <c r="G46" i="5503" l="1"/>
  <c r="AL34" i="5503"/>
  <c r="O63" i="5503"/>
  <c r="AM25" i="5503"/>
  <c r="G26" i="5503" l="1"/>
  <c r="AL46" i="5503"/>
  <c r="O43" i="5503"/>
  <c r="AM63" i="5503"/>
  <c r="G28" i="5503" l="1"/>
  <c r="AL26" i="5503"/>
  <c r="O19" i="5503"/>
  <c r="AM43" i="5503"/>
  <c r="G27" i="5503" l="1"/>
  <c r="AL27" i="5503" s="1"/>
  <c r="AL28" i="5503"/>
  <c r="G58" i="5503"/>
  <c r="O34" i="5503"/>
  <c r="AM19" i="5503"/>
  <c r="G64" i="5503" l="1"/>
  <c r="AL58" i="5503"/>
  <c r="O46" i="5503"/>
  <c r="AM34" i="5503"/>
  <c r="G22" i="5503" l="1"/>
  <c r="AL64" i="5503"/>
  <c r="O26" i="5503"/>
  <c r="AM46" i="5503"/>
  <c r="G6" i="5503" l="1"/>
  <c r="AL22" i="5503"/>
  <c r="O28" i="5503"/>
  <c r="AM26" i="5503"/>
  <c r="G48" i="5503" l="1"/>
  <c r="AL6" i="5503"/>
  <c r="O27" i="5503"/>
  <c r="AM27" i="5503" s="1"/>
  <c r="AM28" i="5503"/>
  <c r="O58" i="5503"/>
  <c r="G41" i="5503" l="1"/>
  <c r="AL48" i="5503"/>
  <c r="O64" i="5503"/>
  <c r="AM58" i="5503"/>
  <c r="G65" i="5503" l="1"/>
  <c r="AL65" i="5503" s="1"/>
  <c r="AL41" i="5503"/>
  <c r="G50" i="5503"/>
  <c r="G29" i="5503"/>
  <c r="AL29" i="5503" s="1"/>
  <c r="O22" i="5503"/>
  <c r="AM64" i="5503"/>
  <c r="G30" i="5503" l="1"/>
  <c r="AL50" i="5503"/>
  <c r="O6" i="5503"/>
  <c r="AM22" i="5503"/>
  <c r="G7" i="5503" l="1"/>
  <c r="AL30" i="5503"/>
  <c r="O48" i="5503"/>
  <c r="AM6" i="5503"/>
  <c r="G66" i="5503" l="1"/>
  <c r="AL7" i="5503"/>
  <c r="O41" i="5503"/>
  <c r="AM48" i="5503"/>
  <c r="G67" i="5503" l="1"/>
  <c r="AL66" i="5503"/>
  <c r="O65" i="5503"/>
  <c r="AM41" i="5503"/>
  <c r="G78" i="5503" l="1"/>
  <c r="AL67" i="5503"/>
  <c r="O29" i="5503"/>
  <c r="AM65" i="5503"/>
  <c r="G15" i="5503" l="1"/>
  <c r="AL78" i="5503"/>
  <c r="O50" i="5503"/>
  <c r="AM29" i="5503"/>
  <c r="G51" i="5503" l="1"/>
  <c r="AL15" i="5503"/>
  <c r="O30" i="5503"/>
  <c r="AM50" i="5503"/>
  <c r="G52" i="5503" l="1"/>
  <c r="AL51" i="5503"/>
  <c r="O7" i="5503"/>
  <c r="AM30" i="5503"/>
  <c r="G8" i="5503" l="1"/>
  <c r="AL52" i="5503"/>
  <c r="O66" i="5503"/>
  <c r="AM7" i="5503"/>
  <c r="G23" i="5503" l="1"/>
  <c r="AL8" i="5503"/>
  <c r="O67" i="5503"/>
  <c r="AM66" i="5503"/>
  <c r="G89" i="5503" l="1"/>
  <c r="AL23" i="5503"/>
  <c r="O78" i="5503"/>
  <c r="AM67" i="5503"/>
  <c r="G53" i="5503" l="1"/>
  <c r="AL89" i="5503"/>
  <c r="O15" i="5503"/>
  <c r="AM78" i="5503"/>
  <c r="G32" i="5503" l="1"/>
  <c r="AL53" i="5503"/>
  <c r="O51" i="5503"/>
  <c r="AM15" i="5503"/>
  <c r="G33" i="5503" l="1"/>
  <c r="AL32" i="5503"/>
  <c r="O52" i="5503"/>
  <c r="AM51" i="5503"/>
  <c r="G72" i="5503" l="1"/>
  <c r="AL72" i="5503" s="1"/>
  <c r="AL33" i="5503"/>
  <c r="G47" i="5503"/>
  <c r="G90" i="5503"/>
  <c r="O8" i="5503"/>
  <c r="AM52" i="5503"/>
  <c r="G79" i="5503" l="1"/>
  <c r="AL47" i="5503"/>
  <c r="O23" i="5503"/>
  <c r="AM8" i="5503"/>
  <c r="G31" i="5503" l="1"/>
  <c r="AL79" i="5503"/>
  <c r="O89" i="5503"/>
  <c r="AM23" i="5503"/>
  <c r="G24" i="5503" l="1"/>
  <c r="AL31" i="5503"/>
  <c r="O53" i="5503"/>
  <c r="AM89" i="5503"/>
  <c r="G86" i="5503" l="1"/>
  <c r="AL24" i="5503"/>
  <c r="O32" i="5503"/>
  <c r="AM53" i="5503"/>
  <c r="G54" i="5503" l="1"/>
  <c r="AL86" i="5503"/>
  <c r="O33" i="5503"/>
  <c r="AM32" i="5503"/>
  <c r="G9" i="5503" l="1"/>
  <c r="AL54" i="5503"/>
  <c r="O72" i="5503"/>
  <c r="AM33" i="5503"/>
  <c r="G49" i="5503" l="1"/>
  <c r="AL9" i="5503"/>
  <c r="O47" i="5503"/>
  <c r="AM72" i="5503"/>
  <c r="G82" i="5503" l="1"/>
  <c r="AL49" i="5503"/>
  <c r="O79" i="5503"/>
  <c r="AM47" i="5503"/>
  <c r="G87" i="5503" l="1"/>
  <c r="AL87" i="5503" s="1"/>
  <c r="AL82" i="5503"/>
  <c r="O31" i="5503"/>
  <c r="AM79" i="5503"/>
  <c r="O24" i="5503" l="1"/>
  <c r="AM31" i="5503"/>
  <c r="O86" i="5503" l="1"/>
  <c r="AM24" i="5503"/>
  <c r="O54" i="5503" l="1"/>
  <c r="AM86" i="5503"/>
  <c r="O9" i="5503" l="1"/>
  <c r="AM54" i="5503"/>
  <c r="O49" i="5503" l="1"/>
  <c r="AM9" i="5503"/>
  <c r="O82" i="5503" l="1"/>
  <c r="AM49" i="5503"/>
  <c r="O87" i="5503" l="1"/>
  <c r="AM87" i="5503" s="1"/>
  <c r="AM82" i="5503"/>
</calcChain>
</file>

<file path=xl/sharedStrings.xml><?xml version="1.0" encoding="utf-8"?>
<sst xmlns="http://schemas.openxmlformats.org/spreadsheetml/2006/main" count="628" uniqueCount="307">
  <si>
    <t>Josef</t>
  </si>
  <si>
    <t>Franz</t>
  </si>
  <si>
    <t>Kegeln</t>
  </si>
  <si>
    <t>BezM</t>
  </si>
  <si>
    <t>Datum</t>
  </si>
  <si>
    <t>Art</t>
  </si>
  <si>
    <t>MstSch</t>
  </si>
  <si>
    <t>Einz</t>
  </si>
  <si>
    <t>MS</t>
  </si>
  <si>
    <t>OV</t>
  </si>
  <si>
    <t>Nachname</t>
  </si>
  <si>
    <t>Vorname</t>
  </si>
  <si>
    <t>MglNr</t>
  </si>
  <si>
    <t>PktE</t>
  </si>
  <si>
    <t>PktM</t>
  </si>
  <si>
    <t>B</t>
  </si>
  <si>
    <t>S</t>
  </si>
  <si>
    <t>G</t>
  </si>
  <si>
    <t>GSpM</t>
  </si>
  <si>
    <t>SSpM</t>
  </si>
  <si>
    <t>SpEK</t>
  </si>
  <si>
    <t>Platz</t>
  </si>
  <si>
    <t>BSpSchLk</t>
  </si>
  <si>
    <t>SSpSchLk</t>
  </si>
  <si>
    <t>GSpSchLk</t>
  </si>
  <si>
    <t>BSpSch</t>
  </si>
  <si>
    <t>ESpSch</t>
  </si>
  <si>
    <t>GSpSch</t>
  </si>
  <si>
    <t>SSpSch</t>
  </si>
  <si>
    <t>E</t>
  </si>
  <si>
    <t>Kl. II - Leistung</t>
  </si>
  <si>
    <t>BSpEM</t>
  </si>
  <si>
    <t>SSpEM</t>
  </si>
  <si>
    <t>GSpEM</t>
  </si>
  <si>
    <t>Dart</t>
  </si>
  <si>
    <t>M</t>
  </si>
  <si>
    <t>Fußball</t>
  </si>
  <si>
    <t>EM</t>
  </si>
  <si>
    <t>Leichtathletik</t>
  </si>
  <si>
    <t>Radfahren</t>
  </si>
  <si>
    <t>Sch-Armbrust</t>
  </si>
  <si>
    <t>Sch-Bogen</t>
  </si>
  <si>
    <t>Sch-Glock 9</t>
  </si>
  <si>
    <t>Schi-Abfahrt</t>
  </si>
  <si>
    <t>Schi-RTL</t>
  </si>
  <si>
    <t>Sch-Kleinkaliber</t>
  </si>
  <si>
    <t>Sch-Luftgewehr</t>
  </si>
  <si>
    <t>Sch-Luftpistole</t>
  </si>
  <si>
    <t>Sch-StG77</t>
  </si>
  <si>
    <t>Sch-Tiefschuß</t>
  </si>
  <si>
    <t>Sch-Karabiner</t>
  </si>
  <si>
    <t>Stocksp-Asphalt</t>
  </si>
  <si>
    <t>Stocksp-Eis</t>
  </si>
  <si>
    <t>Tennis</t>
  </si>
  <si>
    <t>Tischtennis</t>
  </si>
  <si>
    <t>Triathlon</t>
  </si>
  <si>
    <t>OV/StVM</t>
  </si>
  <si>
    <t>Schnapsen</t>
  </si>
  <si>
    <t>Bronze</t>
  </si>
  <si>
    <t>Silber</t>
  </si>
  <si>
    <t>Gold</t>
  </si>
  <si>
    <t>Bronze/Ei</t>
  </si>
  <si>
    <t>Silber/Ei</t>
  </si>
  <si>
    <t>Gold/Ei</t>
  </si>
  <si>
    <t>Schützenabzeichen</t>
  </si>
  <si>
    <t>Kl I</t>
  </si>
  <si>
    <t>Kl.II</t>
  </si>
  <si>
    <t>LdM</t>
  </si>
  <si>
    <t>Kl. I - Teiln.</t>
  </si>
  <si>
    <t>Punkte</t>
  </si>
  <si>
    <t>Tn</t>
  </si>
  <si>
    <t>Pkte</t>
  </si>
  <si>
    <t>Karl</t>
  </si>
  <si>
    <t>Herbert</t>
  </si>
  <si>
    <t>Alois</t>
  </si>
  <si>
    <t>Peter</t>
  </si>
  <si>
    <t>Johann</t>
  </si>
  <si>
    <t>x</t>
  </si>
  <si>
    <t>Wandern</t>
  </si>
  <si>
    <t>Werner</t>
  </si>
  <si>
    <t>Thomas</t>
  </si>
  <si>
    <t>Michael</t>
  </si>
  <si>
    <t>GRUBER</t>
  </si>
  <si>
    <t>Kl.III -Funkt.</t>
  </si>
  <si>
    <t>000-00000-0000
od. provis. MglNr</t>
  </si>
  <si>
    <t>TT.MM.JJJJ
od.  .MM.JJJJ
od.  .JJJJ</t>
  </si>
  <si>
    <t>Ñ</t>
  </si>
  <si>
    <t>Platzspalte pro Veranstaltung nur 1-mal</t>
  </si>
  <si>
    <t>613-01219-1</t>
  </si>
  <si>
    <t>615-01208-0065</t>
  </si>
  <si>
    <t>KARGL</t>
  </si>
  <si>
    <t>SCHWEIGER</t>
  </si>
  <si>
    <t>Roland</t>
  </si>
  <si>
    <t>Helmut</t>
  </si>
  <si>
    <t>Markus</t>
  </si>
  <si>
    <t>Klaus</t>
  </si>
  <si>
    <t>Robert</t>
  </si>
  <si>
    <t>Hubert</t>
  </si>
  <si>
    <t>Walter</t>
  </si>
  <si>
    <t>Ewald</t>
  </si>
  <si>
    <t>Günter</t>
  </si>
  <si>
    <t>Wolfgang</t>
  </si>
  <si>
    <t>PIRCHER</t>
  </si>
  <si>
    <t>HONIS</t>
  </si>
  <si>
    <t>Öblarn</t>
  </si>
  <si>
    <t>Pöls-Oberkurzheim</t>
  </si>
  <si>
    <t>BERNHARDT</t>
  </si>
  <si>
    <t>Martina</t>
  </si>
  <si>
    <t>REUMÜLLER</t>
  </si>
  <si>
    <t>Monika</t>
  </si>
  <si>
    <t>Gaal</t>
  </si>
  <si>
    <t>Renate</t>
  </si>
  <si>
    <t>Trautmannsdorf</t>
  </si>
  <si>
    <t>EISBACHER</t>
  </si>
  <si>
    <t>Helga</t>
  </si>
  <si>
    <t>Bruck a.d.M.</t>
  </si>
  <si>
    <t>BERGMANN</t>
  </si>
  <si>
    <t>Friedrike</t>
  </si>
  <si>
    <t>Spital a.S.</t>
  </si>
  <si>
    <t>WILDING</t>
  </si>
  <si>
    <t>KOINI</t>
  </si>
  <si>
    <t>Elke</t>
  </si>
  <si>
    <t>Andrea</t>
  </si>
  <si>
    <t>Sonja</t>
  </si>
  <si>
    <t>Oberzeiring</t>
  </si>
  <si>
    <t>SPRUNG</t>
  </si>
  <si>
    <t>Zeltweg</t>
  </si>
  <si>
    <t>Veronika</t>
  </si>
  <si>
    <t>GÖSSLER</t>
  </si>
  <si>
    <t>BREUER</t>
  </si>
  <si>
    <t>Erwin</t>
  </si>
  <si>
    <t>HASLER</t>
  </si>
  <si>
    <t>Marcel</t>
  </si>
  <si>
    <t>MACHEINER</t>
  </si>
  <si>
    <t>FINK</t>
  </si>
  <si>
    <t>LOIBNEGGER</t>
  </si>
  <si>
    <t>JANSENBERGER</t>
  </si>
  <si>
    <t>Ekkehard</t>
  </si>
  <si>
    <t>KANDLER</t>
  </si>
  <si>
    <t>HANSMANN</t>
  </si>
  <si>
    <t>HELD</t>
  </si>
  <si>
    <t>SCHLAGBAUER</t>
  </si>
  <si>
    <t>ALBER</t>
  </si>
  <si>
    <t>NICKL</t>
  </si>
  <si>
    <t>ULBING</t>
  </si>
  <si>
    <t>MAUSER</t>
  </si>
  <si>
    <t>STOLZ</t>
  </si>
  <si>
    <t>WINKLER</t>
  </si>
  <si>
    <t>KEMETER</t>
  </si>
  <si>
    <t>SCHNEDL</t>
  </si>
  <si>
    <t>MOITZI</t>
  </si>
  <si>
    <t>HARTLEB</t>
  </si>
  <si>
    <t>STALZER</t>
  </si>
  <si>
    <t>STEINBERGER</t>
  </si>
  <si>
    <t>GASSER</t>
  </si>
  <si>
    <t>LEITNER</t>
  </si>
  <si>
    <t>DUNNER</t>
  </si>
  <si>
    <t>MESSNER</t>
  </si>
  <si>
    <t>LANGANGER</t>
  </si>
  <si>
    <t>BAUMGARTNER</t>
  </si>
  <si>
    <t>MADER</t>
  </si>
  <si>
    <t>KERSCHENBAUER</t>
  </si>
  <si>
    <t>EGGER</t>
  </si>
  <si>
    <t>KOIDL</t>
  </si>
  <si>
    <t>LERCHER</t>
  </si>
  <si>
    <t>LIEBMINGER</t>
  </si>
  <si>
    <t>HEROLD</t>
  </si>
  <si>
    <t>KROPF</t>
  </si>
  <si>
    <t>GROSSEGGER</t>
  </si>
  <si>
    <t>ZITZ</t>
  </si>
  <si>
    <t>STEINER</t>
  </si>
  <si>
    <t>HIRTLER</t>
  </si>
  <si>
    <t>KASCHMANN</t>
  </si>
  <si>
    <t>LEITINGER</t>
  </si>
  <si>
    <t>HAUSERER</t>
  </si>
  <si>
    <t>Max</t>
  </si>
  <si>
    <t>Emmerich</t>
  </si>
  <si>
    <t>Hermann</t>
  </si>
  <si>
    <t>Gerhard</t>
  </si>
  <si>
    <t>Rupert</t>
  </si>
  <si>
    <t>Friedrich</t>
  </si>
  <si>
    <t>Lambert</t>
  </si>
  <si>
    <t>Anton</t>
  </si>
  <si>
    <t>Gottfried</t>
  </si>
  <si>
    <t>Alfred</t>
  </si>
  <si>
    <t>Ferdinand</t>
  </si>
  <si>
    <t>Kobenz</t>
  </si>
  <si>
    <t>St. Marein-Feistritz</t>
  </si>
  <si>
    <t>St. Anna a.A.</t>
  </si>
  <si>
    <t>Obdach</t>
  </si>
  <si>
    <t>St. Ulrich i.G.</t>
  </si>
  <si>
    <t>Krakauebene</t>
  </si>
  <si>
    <t>St. Peter o.J.</t>
  </si>
  <si>
    <t>Weißkirchen</t>
  </si>
  <si>
    <t>St. Margarethe-Rachau</t>
  </si>
  <si>
    <t>Kleinlobming</t>
  </si>
  <si>
    <t>Schöder</t>
  </si>
  <si>
    <t>Spielberg</t>
  </si>
  <si>
    <t>Fohnsdorf</t>
  </si>
  <si>
    <t>TOCKNER</t>
  </si>
  <si>
    <t>Seckau</t>
  </si>
  <si>
    <t>POLDING</t>
  </si>
  <si>
    <t>BICHLER</t>
  </si>
  <si>
    <t>MILTSCHEFF</t>
  </si>
  <si>
    <t>PUSTERHOFER</t>
  </si>
  <si>
    <t>MÜHLTALER</t>
  </si>
  <si>
    <t>FRIEDL</t>
  </si>
  <si>
    <t>GAJSEK</t>
  </si>
  <si>
    <t>WEITENTHALER</t>
  </si>
  <si>
    <t>HATZ</t>
  </si>
  <si>
    <t>FEEBERGER</t>
  </si>
  <si>
    <t>HENGSTER</t>
  </si>
  <si>
    <t>KOLLAU</t>
  </si>
  <si>
    <t>Martin</t>
  </si>
  <si>
    <t>Odo</t>
  </si>
  <si>
    <t>Jakob</t>
  </si>
  <si>
    <t>Edwin</t>
  </si>
  <si>
    <t>Harald</t>
  </si>
  <si>
    <t>KRUMBÖCK</t>
  </si>
  <si>
    <t>Unzmarkt</t>
  </si>
  <si>
    <t>615-01215-0011</t>
  </si>
  <si>
    <t>611-03210-0209</t>
  </si>
  <si>
    <t>611-03210-0010</t>
  </si>
  <si>
    <t>615-02109-0007</t>
  </si>
  <si>
    <t>613-01219-0028</t>
  </si>
  <si>
    <t>613-01219-0029</t>
  </si>
  <si>
    <t>615-02107-0090</t>
  </si>
  <si>
    <t>623-01218-0861</t>
  </si>
  <si>
    <t>623-01218-1022</t>
  </si>
  <si>
    <t>615-02107-0093</t>
  </si>
  <si>
    <t>611-03210-0046</t>
  </si>
  <si>
    <t>615-02107-0161</t>
  </si>
  <si>
    <t>611-01203-0036</t>
  </si>
  <si>
    <t>615-01213-0036</t>
  </si>
  <si>
    <t>615-02110-0266</t>
  </si>
  <si>
    <t>615-01208-0051</t>
  </si>
  <si>
    <t>623-01116-0057</t>
  </si>
  <si>
    <t>615-02110-0064</t>
  </si>
  <si>
    <t>615-02107-0144</t>
  </si>
  <si>
    <t>615-02107-0055</t>
  </si>
  <si>
    <t>631-01120-0025</t>
  </si>
  <si>
    <t>615-02108-1</t>
  </si>
  <si>
    <t>615-01215-0048</t>
  </si>
  <si>
    <t>615-01208-1</t>
  </si>
  <si>
    <t>615-01208-2</t>
  </si>
  <si>
    <t>615-02103-1</t>
  </si>
  <si>
    <t>614-01120-0065</t>
  </si>
  <si>
    <t>615-02105-1</t>
  </si>
  <si>
    <t>615-01214-0065</t>
  </si>
  <si>
    <t>613-01219-0114</t>
  </si>
  <si>
    <t>Fritz</t>
  </si>
  <si>
    <t>615-01202-0097</t>
  </si>
  <si>
    <t>615-01215-0049</t>
  </si>
  <si>
    <t>614-01120-0075</t>
  </si>
  <si>
    <t>614-01120-0076</t>
  </si>
  <si>
    <t>614-01120-1</t>
  </si>
  <si>
    <t>615-02105-2</t>
  </si>
  <si>
    <t>611-01203-0060</t>
  </si>
  <si>
    <t>615-01216-0122</t>
  </si>
  <si>
    <t>615-02107-0005</t>
  </si>
  <si>
    <t>615-01106-0146</t>
  </si>
  <si>
    <t>615-02101-0085</t>
  </si>
  <si>
    <t>615-01106-0163</t>
  </si>
  <si>
    <t>611-01203-0070</t>
  </si>
  <si>
    <t>615-02107-0027</t>
  </si>
  <si>
    <t>615-02107-0028</t>
  </si>
  <si>
    <t>615-02110-0164</t>
  </si>
  <si>
    <t>PUSTER</t>
  </si>
  <si>
    <t>611-03210-0137</t>
  </si>
  <si>
    <t>615-02101-0123</t>
  </si>
  <si>
    <t>615-02101-0124</t>
  </si>
  <si>
    <t>611-01203-0088</t>
  </si>
  <si>
    <t>SCHÖNEGGER</t>
  </si>
  <si>
    <t>615-02101-0138</t>
  </si>
  <si>
    <t>615-01107-0107</t>
  </si>
  <si>
    <t>615-01107-1</t>
  </si>
  <si>
    <t>615-02107-0152</t>
  </si>
  <si>
    <t>615-01215-0147</t>
  </si>
  <si>
    <t>615-02110-0221</t>
  </si>
  <si>
    <t>631-01120-0071</t>
  </si>
  <si>
    <t>615-02101-0169</t>
  </si>
  <si>
    <t>WETZELHÜTTER</t>
  </si>
  <si>
    <t>611-01203-0112</t>
  </si>
  <si>
    <t>623-01218-0827</t>
  </si>
  <si>
    <t>631-01120-0082</t>
  </si>
  <si>
    <t>611-01203-1</t>
  </si>
  <si>
    <t>611-01203-2</t>
  </si>
  <si>
    <t>611-01203-3</t>
  </si>
  <si>
    <t>615-01202-1</t>
  </si>
  <si>
    <t>615-02103-2</t>
  </si>
  <si>
    <t>615-02103-3</t>
  </si>
  <si>
    <t>615-02103-4</t>
  </si>
  <si>
    <t>615-02105-3</t>
  </si>
  <si>
    <t>615-02105-4</t>
  </si>
  <si>
    <t>615-02105-5</t>
  </si>
  <si>
    <t>615-02105-6</t>
  </si>
  <si>
    <t>614-01103-1</t>
  </si>
  <si>
    <t>614-01103-2</t>
  </si>
  <si>
    <t>614-01103-3</t>
  </si>
  <si>
    <t>615-01106-1</t>
  </si>
  <si>
    <t>613-01219-2</t>
  </si>
  <si>
    <t>615-01208-3</t>
  </si>
  <si>
    <t>615-01208-4</t>
  </si>
  <si>
    <t>615-02108-2</t>
  </si>
  <si>
    <t>631-01120-1</t>
  </si>
  <si>
    <t>631-01120-2</t>
  </si>
  <si>
    <t>615-01216-1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</si>
</sst>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-00000\-0000"/>
    <numFmt numFmtId="165" formatCode="0.0"/>
    <numFmt numFmtId="166" formatCode="dd/mm/yy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ova Cond"/>
      <family val="2"/>
    </font>
    <font>
      <sz val="10"/>
      <name val="Arial Nova Cond Light"/>
      <family val="2"/>
    </font>
    <font>
      <sz val="8"/>
      <name val="Arial Nova Cond Light"/>
      <family val="2"/>
    </font>
    <font>
      <sz val="9"/>
      <name val="Arial"/>
      <family val="2"/>
    </font>
    <font>
      <sz val="9"/>
      <name val="Arial Nova Cond"/>
      <family val="2"/>
    </font>
    <font>
      <sz val="9"/>
      <name val="Arial Nova Cond Light"/>
      <family val="2"/>
    </font>
    <font>
      <sz val="6"/>
      <name val="Arial Nova Cond"/>
      <family val="2"/>
    </font>
    <font>
      <sz val="8"/>
      <name val="Arial Nova Cond"/>
      <family val="2"/>
    </font>
    <font>
      <sz val="7"/>
      <name val="Arial Nova Cond Light"/>
      <family val="2"/>
    </font>
    <font>
      <sz val="8"/>
      <color theme="1"/>
      <name val="Calibri"/>
      <family val="2"/>
      <scheme val="minor"/>
    </font>
    <font>
      <sz val="9"/>
      <color theme="0"/>
      <name val="Arial Nova Cond Light"/>
      <family val="2"/>
    </font>
    <font>
      <sz val="7"/>
      <color rgb="FF00B050"/>
      <name val="Arial Nova Cond Light"/>
      <family val="2"/>
    </font>
    <font>
      <sz val="8"/>
      <color rgb="FF00B050"/>
      <name val="Arial Nova Cond Light"/>
      <family val="2"/>
    </font>
    <font>
      <sz val="14"/>
      <color rgb="FF00B050"/>
      <name val="Symbol"/>
      <family val="1"/>
      <charset val="2"/>
    </font>
    <font>
      <sz val="9"/>
      <color rgb="FF00B050"/>
      <name val="Arial Nova Cond Light"/>
      <family val="2"/>
    </font>
    <font>
      <sz val="9"/>
      <color rgb="FFFF0000"/>
      <name val="Arial Nova Cond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4659260841701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92D050"/>
        </stop>
      </gradientFill>
    </fill>
    <fill>
      <patternFill patternType="solid">
        <fgColor rgb="FFDFDA0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1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0" fontId="4" fillId="0" borderId="0" xfId="0" applyFont="1"/>
    <xf numFmtId="0" fontId="12" fillId="2" borderId="0" xfId="0" applyFont="1" applyFill="1"/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165" fontId="5" fillId="0" borderId="5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left"/>
    </xf>
    <xf numFmtId="164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10" fillId="0" borderId="11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165" fontId="0" fillId="3" borderId="0" xfId="0" applyNumberFormat="1" applyFill="1"/>
    <xf numFmtId="165" fontId="5" fillId="3" borderId="22" xfId="0" applyNumberFormat="1" applyFont="1" applyFill="1" applyBorder="1"/>
    <xf numFmtId="165" fontId="5" fillId="3" borderId="23" xfId="0" applyNumberFormat="1" applyFont="1" applyFill="1" applyBorder="1"/>
    <xf numFmtId="165" fontId="5" fillId="3" borderId="24" xfId="0" applyNumberFormat="1" applyFont="1" applyFill="1" applyBorder="1"/>
    <xf numFmtId="165" fontId="3" fillId="3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8" fillId="0" borderId="2" xfId="1" applyFont="1" applyBorder="1" applyAlignment="1">
      <alignment horizontal="left" vertical="center"/>
    </xf>
    <xf numFmtId="0" fontId="5" fillId="5" borderId="21" xfId="0" applyFont="1" applyFill="1" applyBorder="1" applyAlignment="1">
      <alignment horizontal="left"/>
    </xf>
    <xf numFmtId="0" fontId="5" fillId="5" borderId="0" xfId="0" applyFont="1" applyFill="1"/>
    <xf numFmtId="0" fontId="4" fillId="0" borderId="25" xfId="0" applyFont="1" applyBorder="1"/>
    <xf numFmtId="0" fontId="4" fillId="0" borderId="26" xfId="0" applyFont="1" applyBorder="1"/>
    <xf numFmtId="165" fontId="5" fillId="3" borderId="29" xfId="0" applyNumberFormat="1" applyFont="1" applyFill="1" applyBorder="1"/>
    <xf numFmtId="165" fontId="5" fillId="3" borderId="4" xfId="0" applyNumberFormat="1" applyFont="1" applyFill="1" applyBorder="1"/>
    <xf numFmtId="165" fontId="5" fillId="3" borderId="0" xfId="0" applyNumberFormat="1" applyFont="1" applyFill="1"/>
    <xf numFmtId="165" fontId="3" fillId="3" borderId="0" xfId="0" applyNumberFormat="1" applyFont="1" applyFill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/>
    <xf numFmtId="0" fontId="13" fillId="0" borderId="4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5" fillId="5" borderId="15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5" fillId="5" borderId="1" xfId="0" applyFont="1" applyFill="1" applyBorder="1" applyAlignment="1">
      <alignment horizontal="center" textRotation="90"/>
    </xf>
    <xf numFmtId="0" fontId="5" fillId="5" borderId="16" xfId="0" applyFont="1" applyFill="1" applyBorder="1" applyAlignment="1">
      <alignment horizontal="center" textRotation="90"/>
    </xf>
    <xf numFmtId="166" fontId="5" fillId="0" borderId="27" xfId="0" applyNumberFormat="1" applyFont="1" applyBorder="1" applyAlignment="1">
      <alignment horizontal="center" textRotation="90"/>
    </xf>
    <xf numFmtId="166" fontId="5" fillId="0" borderId="4" xfId="0" applyNumberFormat="1" applyFont="1" applyBorder="1" applyAlignment="1">
      <alignment horizontal="center" textRotation="90"/>
    </xf>
    <xf numFmtId="166" fontId="5" fillId="0" borderId="28" xfId="0" applyNumberFormat="1" applyFont="1" applyBorder="1" applyAlignment="1">
      <alignment horizontal="center" textRotation="90"/>
    </xf>
    <xf numFmtId="0" fontId="5" fillId="8" borderId="33" xfId="0" applyFont="1" applyFill="1" applyBorder="1" applyAlignment="1">
      <alignment horizontal="center"/>
    </xf>
    <xf numFmtId="165" fontId="0" fillId="3" borderId="25" xfId="0" applyNumberFormat="1" applyFill="1" applyBorder="1"/>
    <xf numFmtId="165" fontId="5" fillId="3" borderId="25" xfId="0" applyNumberFormat="1" applyFont="1" applyFill="1" applyBorder="1"/>
    <xf numFmtId="165" fontId="3" fillId="3" borderId="25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9" borderId="34" xfId="0" applyFont="1" applyFill="1" applyBorder="1" applyAlignment="1">
      <alignment horizontal="left"/>
    </xf>
    <xf numFmtId="0" fontId="7" fillId="9" borderId="34" xfId="0" applyFont="1" applyFill="1" applyBorder="1" applyAlignment="1">
      <alignment horizontal="center"/>
    </xf>
    <xf numFmtId="0" fontId="8" fillId="9" borderId="34" xfId="0" applyFont="1" applyFill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31" xfId="0" applyFont="1" applyBorder="1"/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1" fillId="9" borderId="0" xfId="0" applyFont="1" applyFill="1"/>
    <xf numFmtId="0" fontId="6" fillId="9" borderId="0" xfId="0" applyFont="1" applyFill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</cellXfs>
  <cellStyles count="2">
    <cellStyle name="Standard" xfId="0" builtinId="0"/>
    <cellStyle name="Standard 2" xfId="1" xr:uid="{FED10318-D88E-4D59-8651-0E25B4406419}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rgb="FFFF0000"/>
        </patternFill>
      </fill>
    </dxf>
    <dxf>
      <fill>
        <gradientFill type="path" left="0.5" right="0.5" top="0.5" bottom="0.5">
          <stop position="0">
            <color rgb="FFFF0000"/>
          </stop>
          <stop position="1">
            <color rgb="FFFFFF99"/>
          </stop>
        </gradient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99"/>
      <color rgb="FFDFD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OeKB\LV-ST\B&#252;ro\LVSteiermark.xlsx" TargetMode="External"/><Relationship Id="rId1" Type="http://schemas.openxmlformats.org/officeDocument/2006/relationships/externalLinkPath" Target="/OeKB/LV-ST/B&#252;ro/LVSteierma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itgl"/>
      <sheetName val="Ausz"/>
      <sheetName val="Hilfe"/>
      <sheetName val="Verband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0"/>
  <sheetViews>
    <sheetView tabSelected="1" zoomScale="145" zoomScaleNormal="145" workbookViewId="0">
      <pane ySplit="3" topLeftCell="A81" activePane="bottomLeft" state="frozen"/>
      <selection pane="bottomLeft" activeCell="AP90" sqref="AP90"/>
    </sheetView>
  </sheetViews>
  <sheetFormatPr baseColWidth="10" defaultRowHeight="12.75" x14ac:dyDescent="0.2"/>
  <cols>
    <col min="1" max="1" width="9.42578125" style="16" customWidth="1"/>
    <col min="2" max="2" width="12.140625" style="25" customWidth="1"/>
    <col min="3" max="3" width="7" style="25" customWidth="1"/>
    <col min="4" max="4" width="4.85546875" style="15" customWidth="1"/>
    <col min="5" max="5" width="4.85546875" style="16" customWidth="1"/>
    <col min="6" max="6" width="12.5703125" style="26" customWidth="1"/>
    <col min="7" max="7" width="2.7109375" style="57" customWidth="1"/>
    <col min="8" max="8" width="1.5703125" style="4" customWidth="1"/>
    <col min="9" max="12" width="2.28515625" style="3" customWidth="1"/>
    <col min="13" max="15" width="4.7109375" style="8" hidden="1" customWidth="1"/>
    <col min="16" max="16" width="1.5703125" style="4" customWidth="1"/>
    <col min="17" max="22" width="2.28515625" style="3" customWidth="1"/>
    <col min="23" max="23" width="1.5703125" style="4" customWidth="1"/>
    <col min="24" max="26" width="2.28515625" style="3" customWidth="1"/>
    <col min="27" max="27" width="1.5703125" style="4" customWidth="1"/>
    <col min="28" max="30" width="11.7109375" style="26" customWidth="1"/>
    <col min="31" max="36" width="2.28515625" style="2" customWidth="1"/>
    <col min="37" max="37" width="0.85546875" style="4" customWidth="1"/>
    <col min="38" max="38" width="3.85546875" style="33" customWidth="1"/>
    <col min="39" max="39" width="3.85546875" style="32" customWidth="1"/>
    <col min="40" max="42" width="2.5703125" customWidth="1"/>
  </cols>
  <sheetData>
    <row r="1" spans="1:40" ht="15.75" customHeight="1" x14ac:dyDescent="0.2">
      <c r="A1" s="94"/>
      <c r="B1" s="95"/>
      <c r="C1" s="95"/>
      <c r="D1" s="96" t="s">
        <v>87</v>
      </c>
      <c r="E1" s="105"/>
      <c r="F1" s="97"/>
      <c r="G1" s="104"/>
      <c r="H1" s="51"/>
      <c r="I1" s="60" t="s">
        <v>68</v>
      </c>
      <c r="J1" s="72"/>
      <c r="K1" s="70"/>
      <c r="L1" s="71"/>
      <c r="P1" s="51"/>
      <c r="Q1" s="59" t="s">
        <v>30</v>
      </c>
      <c r="R1" s="70"/>
      <c r="S1" s="70"/>
      <c r="T1" s="70"/>
      <c r="U1" s="70"/>
      <c r="V1" s="71"/>
      <c r="W1" s="51"/>
      <c r="X1" s="50" t="s">
        <v>83</v>
      </c>
      <c r="Y1" s="35"/>
      <c r="Z1" s="49"/>
      <c r="AA1" s="51"/>
      <c r="AE1" s="67" t="s">
        <v>64</v>
      </c>
      <c r="AF1" s="68"/>
      <c r="AG1" s="68"/>
      <c r="AH1" s="68"/>
      <c r="AI1" s="68"/>
      <c r="AJ1" s="69"/>
      <c r="AK1" s="91"/>
    </row>
    <row r="2" spans="1:40" s="5" customFormat="1" ht="45" customHeight="1" thickBot="1" x14ac:dyDescent="0.25">
      <c r="A2" s="101" t="s">
        <v>85</v>
      </c>
      <c r="B2" s="102" t="s">
        <v>86</v>
      </c>
      <c r="C2" s="102" t="s">
        <v>86</v>
      </c>
      <c r="D2" s="103" t="s">
        <v>21</v>
      </c>
      <c r="E2" s="103" t="s">
        <v>21</v>
      </c>
      <c r="F2" s="101" t="s">
        <v>84</v>
      </c>
      <c r="G2" s="99"/>
      <c r="H2" s="52"/>
      <c r="I2" s="83" t="s">
        <v>26</v>
      </c>
      <c r="J2" s="85" t="s">
        <v>25</v>
      </c>
      <c r="K2" s="84" t="s">
        <v>28</v>
      </c>
      <c r="L2" s="86" t="s">
        <v>27</v>
      </c>
      <c r="M2" s="39"/>
      <c r="N2" s="9"/>
      <c r="O2" s="10"/>
      <c r="P2" s="52"/>
      <c r="Q2" s="83" t="s">
        <v>22</v>
      </c>
      <c r="R2" s="84" t="s">
        <v>23</v>
      </c>
      <c r="S2" s="85" t="s">
        <v>24</v>
      </c>
      <c r="T2" s="84" t="s">
        <v>19</v>
      </c>
      <c r="U2" s="85" t="s">
        <v>18</v>
      </c>
      <c r="V2" s="86" t="s">
        <v>20</v>
      </c>
      <c r="W2" s="52"/>
      <c r="X2" s="83" t="s">
        <v>31</v>
      </c>
      <c r="Y2" s="84" t="s">
        <v>32</v>
      </c>
      <c r="Z2" s="86" t="s">
        <v>33</v>
      </c>
      <c r="AA2" s="63"/>
      <c r="AB2" s="73" t="s">
        <v>77</v>
      </c>
      <c r="AC2" s="73" t="s">
        <v>77</v>
      </c>
      <c r="AD2" s="73" t="s">
        <v>77</v>
      </c>
      <c r="AE2" s="87" t="s">
        <v>58</v>
      </c>
      <c r="AF2" s="88" t="s">
        <v>59</v>
      </c>
      <c r="AG2" s="88" t="s">
        <v>60</v>
      </c>
      <c r="AH2" s="88" t="s">
        <v>61</v>
      </c>
      <c r="AI2" s="88" t="s">
        <v>62</v>
      </c>
      <c r="AJ2" s="89" t="s">
        <v>63</v>
      </c>
      <c r="AK2" s="92"/>
      <c r="AL2" s="33" t="s">
        <v>65</v>
      </c>
      <c r="AM2" s="32" t="s">
        <v>66</v>
      </c>
    </row>
    <row r="3" spans="1:40" s="5" customFormat="1" ht="13.5" thickBot="1" x14ac:dyDescent="0.25">
      <c r="A3" s="81" t="s">
        <v>4</v>
      </c>
      <c r="B3" s="82" t="s">
        <v>5</v>
      </c>
      <c r="C3" s="82" t="s">
        <v>6</v>
      </c>
      <c r="D3" s="81" t="s">
        <v>7</v>
      </c>
      <c r="E3" s="81" t="s">
        <v>8</v>
      </c>
      <c r="F3" s="82" t="s">
        <v>12</v>
      </c>
      <c r="G3" s="98" t="s">
        <v>70</v>
      </c>
      <c r="H3" s="53"/>
      <c r="I3" s="79" t="s">
        <v>29</v>
      </c>
      <c r="J3" s="80" t="s">
        <v>15</v>
      </c>
      <c r="K3" s="75" t="s">
        <v>16</v>
      </c>
      <c r="L3" s="90" t="s">
        <v>17</v>
      </c>
      <c r="M3" s="40" t="s">
        <v>13</v>
      </c>
      <c r="N3" s="11" t="s">
        <v>14</v>
      </c>
      <c r="O3" s="11" t="s">
        <v>69</v>
      </c>
      <c r="P3" s="53"/>
      <c r="Q3" s="74" t="s">
        <v>15</v>
      </c>
      <c r="R3" s="75" t="s">
        <v>16</v>
      </c>
      <c r="S3" s="76" t="s">
        <v>17</v>
      </c>
      <c r="T3" s="75" t="s">
        <v>16</v>
      </c>
      <c r="U3" s="76" t="s">
        <v>17</v>
      </c>
      <c r="V3" s="78" t="s">
        <v>17</v>
      </c>
      <c r="W3" s="53"/>
      <c r="X3" s="74" t="s">
        <v>15</v>
      </c>
      <c r="Y3" s="75" t="s">
        <v>16</v>
      </c>
      <c r="Z3" s="78" t="s">
        <v>17</v>
      </c>
      <c r="AA3" s="64"/>
      <c r="AB3" s="27" t="s">
        <v>10</v>
      </c>
      <c r="AC3" s="27" t="s">
        <v>11</v>
      </c>
      <c r="AD3" s="27" t="s">
        <v>9</v>
      </c>
      <c r="AE3" s="74" t="s">
        <v>15</v>
      </c>
      <c r="AF3" s="75" t="s">
        <v>16</v>
      </c>
      <c r="AG3" s="76" t="s">
        <v>17</v>
      </c>
      <c r="AH3" s="77" t="s">
        <v>15</v>
      </c>
      <c r="AI3" s="75" t="s">
        <v>16</v>
      </c>
      <c r="AJ3" s="78" t="s">
        <v>17</v>
      </c>
      <c r="AK3" s="92"/>
      <c r="AL3" s="33" t="s">
        <v>70</v>
      </c>
      <c r="AM3" s="32" t="s">
        <v>71</v>
      </c>
    </row>
    <row r="4" spans="1:40" s="5" customFormat="1" ht="3.75" hidden="1" customHeight="1" x14ac:dyDescent="0.2">
      <c r="A4" s="17"/>
      <c r="B4" s="18"/>
      <c r="C4" s="18"/>
      <c r="D4" s="17"/>
      <c r="E4" s="17"/>
      <c r="F4" s="18"/>
      <c r="G4" s="57"/>
      <c r="H4" s="54"/>
      <c r="I4" s="43"/>
      <c r="J4" s="12"/>
      <c r="K4" s="12"/>
      <c r="L4" s="44"/>
      <c r="M4" s="41"/>
      <c r="N4" s="13"/>
      <c r="O4" s="13"/>
      <c r="P4" s="54"/>
      <c r="Q4" s="47"/>
      <c r="R4" s="14"/>
      <c r="S4" s="14"/>
      <c r="T4" s="14"/>
      <c r="U4" s="14"/>
      <c r="V4" s="48"/>
      <c r="W4" s="54"/>
      <c r="X4" s="43"/>
      <c r="Y4" s="12"/>
      <c r="Z4" s="44"/>
      <c r="AA4" s="65"/>
      <c r="AB4" s="26"/>
      <c r="AC4" s="26"/>
      <c r="AD4" s="26"/>
      <c r="AE4" s="61"/>
      <c r="AJ4" s="62"/>
      <c r="AK4" s="92"/>
      <c r="AL4" s="33"/>
      <c r="AM4" s="32"/>
    </row>
    <row r="5" spans="1:40" s="7" customFormat="1" ht="15.75" customHeight="1" x14ac:dyDescent="0.2">
      <c r="A5" s="19">
        <v>45051</v>
      </c>
      <c r="B5" s="20" t="s">
        <v>46</v>
      </c>
      <c r="C5" s="20" t="s">
        <v>67</v>
      </c>
      <c r="D5" s="21">
        <v>8</v>
      </c>
      <c r="E5" s="21"/>
      <c r="F5" s="58" t="s">
        <v>232</v>
      </c>
      <c r="G5" s="100">
        <f>IF(F5&lt;&gt;F4,1,G4+1)</f>
        <v>1</v>
      </c>
      <c r="H5" s="55"/>
      <c r="I5" s="45" t="str">
        <f>IF($F5=$F6,I4,"")</f>
        <v/>
      </c>
      <c r="J5" s="36" t="str">
        <f>IF($F5=$F6,J4,"")</f>
        <v/>
      </c>
      <c r="K5" s="36" t="str">
        <f>IF($F5=$F6,K4,"")</f>
        <v/>
      </c>
      <c r="L5" s="46" t="str">
        <f>IF($F5=$F6,L4,"")</f>
        <v/>
      </c>
      <c r="M5" s="42">
        <f>IF(C5="OV/StVM",0,IF(D5="","",IF(D5&gt;15,0,IF(C5="BezM",LOOKUP(D5,Hilfe!$A$1:$A$15,Hilfe!$C$1:$C$15),LOOKUP(D5,Hilfe!$A$1:$A$15,Hilfe!$B$1:$B$15)))))</f>
        <v>8</v>
      </c>
      <c r="N5" s="37" t="str">
        <f>IF(C5="OV/StVM",0,IF(E5="","",IF(E5&gt;15,0,IF(C5="BezM",LOOKUP(E5,Hilfe!$A$1:$A$15,Hilfe!$C$1:$C$15),LOOKUP(E5,Hilfe!$A$1:$A$15,Hilfe!$B$1:$B$15)))))</f>
        <v/>
      </c>
      <c r="O5" s="38">
        <f>IF(F6&lt;&gt;F5,SUM(M5:N5),SUM(O4,M5:N5))</f>
        <v>8</v>
      </c>
      <c r="P5" s="55"/>
      <c r="Q5" s="45" t="str">
        <f>IF($F5=$F6,Q4,"")</f>
        <v/>
      </c>
      <c r="R5" s="36" t="str">
        <f>IF($F5=$F6,R4,"")</f>
        <v/>
      </c>
      <c r="S5" s="36" t="str">
        <f>IF($F5=$F6,S4,"")</f>
        <v/>
      </c>
      <c r="T5" s="36" t="str">
        <f>IF($F5=$F6,T4,"")</f>
        <v/>
      </c>
      <c r="U5" s="36" t="str">
        <f>IF($F5=$F6,U4,"")</f>
        <v/>
      </c>
      <c r="V5" s="46" t="str">
        <f>IF($F5=$F6,V4,"")</f>
        <v/>
      </c>
      <c r="W5" s="55"/>
      <c r="X5" s="45" t="str">
        <f>IF($F5=$F6,X4,"")</f>
        <v/>
      </c>
      <c r="Y5" s="36" t="str">
        <f>IF($F5=$F6,Y4,"")</f>
        <v/>
      </c>
      <c r="Z5" s="46" t="str">
        <f>IF($F5=$F6,Z4,"")</f>
        <v/>
      </c>
      <c r="AA5" s="66"/>
      <c r="AB5" s="30" t="s">
        <v>139</v>
      </c>
      <c r="AC5" s="30" t="s">
        <v>175</v>
      </c>
      <c r="AD5" s="30" t="s">
        <v>115</v>
      </c>
      <c r="AE5" s="45" t="str">
        <f>IF($F5=$F4,AE4,"")</f>
        <v/>
      </c>
      <c r="AF5" s="36" t="str">
        <f>IF($F5=$F4,AF4,"")</f>
        <v/>
      </c>
      <c r="AG5" s="36" t="str">
        <f>IF($F5=$F4,AG4,"")</f>
        <v/>
      </c>
      <c r="AH5" s="36" t="str">
        <f>IF($F5=$F4,AH4,"")</f>
        <v/>
      </c>
      <c r="AI5" s="36" t="str">
        <f>IF($F5=$F4,AI4,"")</f>
        <v/>
      </c>
      <c r="AJ5" s="46" t="str">
        <f>IF($F5=$F4,AJ4,"")</f>
        <v/>
      </c>
      <c r="AK5" s="93"/>
      <c r="AL5" s="34">
        <f>IF(F5=F6,"",G5)</f>
        <v>1</v>
      </c>
      <c r="AM5" s="31">
        <f>IF(F5=F6,"",O5)</f>
        <v>8</v>
      </c>
      <c r="AN5" s="56" t="str">
        <f>LOOKUP(B5,Sportart,Hilfe!$D$1:$D$23)</f>
        <v>E</v>
      </c>
    </row>
    <row r="6" spans="1:40" s="7" customFormat="1" ht="15.75" customHeight="1" x14ac:dyDescent="0.2">
      <c r="A6" s="19">
        <v>45051</v>
      </c>
      <c r="B6" s="20" t="s">
        <v>46</v>
      </c>
      <c r="C6" s="20" t="s">
        <v>67</v>
      </c>
      <c r="D6" s="23">
        <v>32</v>
      </c>
      <c r="E6" s="23"/>
      <c r="F6" s="29" t="s">
        <v>257</v>
      </c>
      <c r="G6" s="100">
        <f>IF(F6&lt;&gt;F5,1,G5+1)</f>
        <v>1</v>
      </c>
      <c r="H6" s="55"/>
      <c r="I6" s="45" t="str">
        <f>IF($F6=$F5,I5,"")</f>
        <v/>
      </c>
      <c r="J6" s="36" t="str">
        <f>IF($F6=$F5,J5,"")</f>
        <v/>
      </c>
      <c r="K6" s="36" t="str">
        <f>IF($F6=$F5,K5,"")</f>
        <v/>
      </c>
      <c r="L6" s="46" t="str">
        <f>IF($F6=$F5,L5,"")</f>
        <v/>
      </c>
      <c r="M6" s="42">
        <f>IF(C6="OV/StVM",0,IF(D6="","",IF(D6&gt;15,0,IF(C6="BezM",LOOKUP(D6,Hilfe!$A$1:$A$15,Hilfe!$C$1:$C$15),LOOKUP(D6,Hilfe!$A$1:$A$15,Hilfe!$B$1:$B$15)))))</f>
        <v>0</v>
      </c>
      <c r="N6" s="37" t="str">
        <f>IF(C6="OV/StVM",0,IF(E6="","",IF(E6&gt;15,0,IF(C6="BezM",LOOKUP(E6,Hilfe!$A$1:$A$15,Hilfe!$C$1:$C$15),LOOKUP(E6,Hilfe!$A$1:$A$15,Hilfe!$B$1:$B$15)))))</f>
        <v/>
      </c>
      <c r="O6" s="38">
        <f>IF(F5&lt;&gt;F6,SUM(M6:N6),SUM(O5,M6:N6))</f>
        <v>0</v>
      </c>
      <c r="P6" s="55"/>
      <c r="Q6" s="45"/>
      <c r="R6" s="36" t="str">
        <f>IF($F6=$F5,R5,"")</f>
        <v/>
      </c>
      <c r="S6" s="36" t="str">
        <f>IF($F6=$F5,S5,"")</f>
        <v/>
      </c>
      <c r="T6" s="36" t="str">
        <f>IF($F6=$F5,T5,"")</f>
        <v/>
      </c>
      <c r="U6" s="36" t="str">
        <f>IF($F6=$F5,U5,"")</f>
        <v/>
      </c>
      <c r="V6" s="46" t="str">
        <f>IF($F6=$F5,V5,"")</f>
        <v/>
      </c>
      <c r="W6" s="55"/>
      <c r="X6" s="45" t="str">
        <f>IF($F6=$F5,X5,"")</f>
        <v/>
      </c>
      <c r="Y6" s="36" t="str">
        <f>IF($F6=$F5,Y5,"")</f>
        <v/>
      </c>
      <c r="Z6" s="46" t="str">
        <f>IF($F6=$F5,Z5,"")</f>
        <v/>
      </c>
      <c r="AA6" s="66"/>
      <c r="AB6" s="30" t="s">
        <v>160</v>
      </c>
      <c r="AC6" s="30" t="s">
        <v>183</v>
      </c>
      <c r="AD6" s="30" t="s">
        <v>115</v>
      </c>
      <c r="AE6" s="45" t="str">
        <f>IF($F6=$F5,AE5,"")</f>
        <v/>
      </c>
      <c r="AF6" s="36" t="str">
        <f>IF($F6=$F5,AF5,"")</f>
        <v/>
      </c>
      <c r="AG6" s="36" t="str">
        <f>IF($F6=$F5,AG5,"")</f>
        <v/>
      </c>
      <c r="AH6" s="36" t="str">
        <f>IF($F6=$F5,AH5,"")</f>
        <v/>
      </c>
      <c r="AI6" s="36" t="str">
        <f>IF($F6=$F5,AI5,"")</f>
        <v/>
      </c>
      <c r="AJ6" s="46" t="str">
        <f>IF($F6=$F5,AJ5,"")</f>
        <v/>
      </c>
      <c r="AK6" s="66"/>
      <c r="AL6" s="34">
        <f>IF(F6=F7,"",G6)</f>
        <v>1</v>
      </c>
      <c r="AM6" s="31">
        <f>IF(F6=F7,"",O6)</f>
        <v>0</v>
      </c>
      <c r="AN6" s="56" t="str">
        <f>LOOKUP(B6,Sportart,Hilfe!$D$1:$D$23)</f>
        <v>E</v>
      </c>
    </row>
    <row r="7" spans="1:40" s="7" customFormat="1" ht="15.75" customHeight="1" x14ac:dyDescent="0.2">
      <c r="A7" s="19">
        <v>45051</v>
      </c>
      <c r="B7" s="20" t="s">
        <v>46</v>
      </c>
      <c r="C7" s="20" t="s">
        <v>67</v>
      </c>
      <c r="D7" s="23">
        <v>5</v>
      </c>
      <c r="E7" s="23"/>
      <c r="F7" s="29" t="s">
        <v>263</v>
      </c>
      <c r="G7" s="100">
        <f>IF(F7&lt;&gt;F6,1,G6+1)</f>
        <v>1</v>
      </c>
      <c r="H7" s="55"/>
      <c r="I7" s="45" t="str">
        <f>IF($F7=$F8,I6,"")</f>
        <v/>
      </c>
      <c r="J7" s="36" t="str">
        <f>IF($F7=$F8,J6,"")</f>
        <v/>
      </c>
      <c r="K7" s="36" t="str">
        <f>IF($F7=$F8,K6,"")</f>
        <v/>
      </c>
      <c r="L7" s="46" t="str">
        <f>IF($F7=$F8,L6,"")</f>
        <v/>
      </c>
      <c r="M7" s="42">
        <f>IF(C7="OV/StVM",0,IF(D7="","",IF(D7&gt;15,0,IF(C7="BezM",LOOKUP(D7,Hilfe!$A$1:$A$15,Hilfe!$C$1:$C$15),LOOKUP(D7,Hilfe!$A$1:$A$15,Hilfe!$B$1:$B$15)))))</f>
        <v>13</v>
      </c>
      <c r="N7" s="37" t="str">
        <f>IF(C7="OV/StVM",0,IF(E7="","",IF(E7&gt;15,0,IF(C7="BezM",LOOKUP(E7,Hilfe!$A$1:$A$15,Hilfe!$C$1:$C$15),LOOKUP(E7,Hilfe!$A$1:$A$15,Hilfe!$B$1:$B$15)))))</f>
        <v/>
      </c>
      <c r="O7" s="38">
        <f>IF(F8&lt;&gt;F7,SUM(M7:N7),SUM(O6,M7:N7))</f>
        <v>13</v>
      </c>
      <c r="P7" s="55"/>
      <c r="Q7" s="45" t="str">
        <f>IF($F7=$F8,Q6,"")</f>
        <v/>
      </c>
      <c r="R7" s="36" t="str">
        <f>IF($F7=$F8,R6,"")</f>
        <v/>
      </c>
      <c r="S7" s="36" t="str">
        <f>IF($F7=$F8,S6,"")</f>
        <v/>
      </c>
      <c r="T7" s="36" t="str">
        <f>IF($F7=$F8,T6,"")</f>
        <v/>
      </c>
      <c r="U7" s="36" t="str">
        <f>IF($F7=$F8,U6,"")</f>
        <v/>
      </c>
      <c r="V7" s="46" t="str">
        <f>IF($F7=$F8,V6,"")</f>
        <v/>
      </c>
      <c r="W7" s="55"/>
      <c r="X7" s="45" t="str">
        <f>IF($F7=$F8,X6,"")</f>
        <v/>
      </c>
      <c r="Y7" s="36" t="str">
        <f>IF($F7=$F8,Y6,"")</f>
        <v/>
      </c>
      <c r="Z7" s="46" t="str">
        <f>IF($F7=$F8,Z6,"")</f>
        <v/>
      </c>
      <c r="AA7" s="66"/>
      <c r="AB7" s="30" t="s">
        <v>102</v>
      </c>
      <c r="AC7" s="30" t="s">
        <v>93</v>
      </c>
      <c r="AD7" s="30" t="s">
        <v>115</v>
      </c>
      <c r="AE7" s="45" t="str">
        <f>IF($F7=$F6,AE6,"")</f>
        <v/>
      </c>
      <c r="AF7" s="36" t="str">
        <f>IF($F7=$F6,AF6,"")</f>
        <v/>
      </c>
      <c r="AG7" s="36" t="str">
        <f>IF($F7=$F6,AG6,"")</f>
        <v/>
      </c>
      <c r="AH7" s="36" t="str">
        <f>IF($F7=$F6,AH6,"")</f>
        <v/>
      </c>
      <c r="AI7" s="36" t="str">
        <f>IF($F7=$F6,AI6,"")</f>
        <v/>
      </c>
      <c r="AJ7" s="46" t="str">
        <f>IF($F7=$F6,AJ6,"")</f>
        <v/>
      </c>
      <c r="AK7" s="66"/>
      <c r="AL7" s="34">
        <f>IF(F7=F8,"",G7)</f>
        <v>1</v>
      </c>
      <c r="AM7" s="31">
        <f>IF(F7=F8,"",O7)</f>
        <v>13</v>
      </c>
      <c r="AN7" s="56" t="str">
        <f>LOOKUP(B7,Sportart,Hilfe!$D$1:$D$23)</f>
        <v>E</v>
      </c>
    </row>
    <row r="8" spans="1:40" s="7" customFormat="1" ht="15.75" customHeight="1" x14ac:dyDescent="0.2">
      <c r="A8" s="19">
        <v>45051</v>
      </c>
      <c r="B8" s="20" t="s">
        <v>46</v>
      </c>
      <c r="C8" s="20" t="s">
        <v>67</v>
      </c>
      <c r="D8" s="23">
        <v>10</v>
      </c>
      <c r="E8" s="23"/>
      <c r="F8" s="58" t="s">
        <v>271</v>
      </c>
      <c r="G8" s="100">
        <f>IF(F8&lt;&gt;F7,1,G7+1)</f>
        <v>1</v>
      </c>
      <c r="H8" s="55"/>
      <c r="I8" s="45" t="str">
        <f>IF($F8=$F9,I7,"")</f>
        <v/>
      </c>
      <c r="J8" s="36" t="str">
        <f>IF($F8=$F9,J7,"")</f>
        <v/>
      </c>
      <c r="K8" s="36" t="str">
        <f>IF($F8=$F9,K7,"")</f>
        <v/>
      </c>
      <c r="L8" s="46" t="str">
        <f>IF($F8=$F9,L7,"")</f>
        <v/>
      </c>
      <c r="M8" s="42">
        <f>IF(C8="OV/StVM",0,IF(D8="","",IF(D8&gt;15,0,IF(C8="BezM",LOOKUP(D8,Hilfe!$A$1:$A$15,Hilfe!$C$1:$C$15),LOOKUP(D8,Hilfe!$A$1:$A$15,Hilfe!$B$1:$B$15)))))</f>
        <v>6</v>
      </c>
      <c r="N8" s="37" t="str">
        <f>IF(C8="OV/StVM",0,IF(E8="","",IF(E8&gt;15,0,IF(C8="BezM",LOOKUP(E8,Hilfe!$A$1:$A$15,Hilfe!$C$1:$C$15),LOOKUP(E8,Hilfe!$A$1:$A$15,Hilfe!$B$1:$B$15)))))</f>
        <v/>
      </c>
      <c r="O8" s="38">
        <f>IF(F9&lt;&gt;F8,SUM(M8:N8),SUM(O7,M8:N8))</f>
        <v>6</v>
      </c>
      <c r="P8" s="55"/>
      <c r="Q8" s="45" t="str">
        <f>IF($F8=$F9,Q7,"")</f>
        <v/>
      </c>
      <c r="R8" s="36" t="str">
        <f>IF($F8=$F9,R7,"")</f>
        <v/>
      </c>
      <c r="S8" s="36" t="str">
        <f>IF($F8=$F9,S7,"")</f>
        <v/>
      </c>
      <c r="T8" s="36" t="str">
        <f>IF($F8=$F9,T7,"")</f>
        <v/>
      </c>
      <c r="U8" s="36" t="str">
        <f>IF($F8=$F9,U7,"")</f>
        <v/>
      </c>
      <c r="V8" s="46" t="str">
        <f>IF($F8=$F9,V7,"")</f>
        <v/>
      </c>
      <c r="W8" s="55"/>
      <c r="X8" s="45" t="str">
        <f>IF($F8=$F9,X7,"")</f>
        <v/>
      </c>
      <c r="Y8" s="36" t="str">
        <f>IF($F8=$F9,Y7,"")</f>
        <v/>
      </c>
      <c r="Z8" s="46" t="str">
        <f>IF($F8=$F9,Z7,"")</f>
        <v/>
      </c>
      <c r="AA8" s="66"/>
      <c r="AB8" s="30" t="s">
        <v>141</v>
      </c>
      <c r="AC8" s="30" t="s">
        <v>0</v>
      </c>
      <c r="AD8" s="30" t="s">
        <v>115</v>
      </c>
      <c r="AE8" s="45" t="str">
        <f>IF($F8=$F7,AE7,"")</f>
        <v/>
      </c>
      <c r="AF8" s="36" t="str">
        <f>IF($F8=$F7,AF7,"")</f>
        <v/>
      </c>
      <c r="AG8" s="36" t="str">
        <f>IF($F8=$F7,AG7,"")</f>
        <v/>
      </c>
      <c r="AH8" s="36" t="str">
        <f>IF($F8=$F7,AH7,"")</f>
        <v/>
      </c>
      <c r="AI8" s="36" t="str">
        <f>IF($F8=$F7,AI7,"")</f>
        <v/>
      </c>
      <c r="AJ8" s="46" t="str">
        <f>IF($F8=$F7,AJ7,"")</f>
        <v/>
      </c>
      <c r="AK8" s="66"/>
      <c r="AL8" s="34">
        <f>IF(F8=F9,"",G8)</f>
        <v>1</v>
      </c>
      <c r="AM8" s="31">
        <f>IF(F8=F9,"",O8)</f>
        <v>6</v>
      </c>
      <c r="AN8" s="56" t="str">
        <f>LOOKUP(B8,Sportart,Hilfe!$D$1:$D$23)</f>
        <v>E</v>
      </c>
    </row>
    <row r="9" spans="1:40" s="7" customFormat="1" ht="15.75" customHeight="1" x14ac:dyDescent="0.2">
      <c r="A9" s="19">
        <v>45051</v>
      </c>
      <c r="B9" s="20" t="s">
        <v>46</v>
      </c>
      <c r="C9" s="20" t="s">
        <v>67</v>
      </c>
      <c r="D9" s="23">
        <v>33</v>
      </c>
      <c r="E9" s="23"/>
      <c r="F9" s="29" t="s">
        <v>282</v>
      </c>
      <c r="G9" s="100">
        <f>IF(F9&lt;&gt;F8,1,G8+1)</f>
        <v>1</v>
      </c>
      <c r="H9" s="55"/>
      <c r="I9" s="45" t="str">
        <f>IF($F9=$F8,I8,"")</f>
        <v/>
      </c>
      <c r="J9" s="36" t="str">
        <f>IF($F9=$F8,J8,"")</f>
        <v/>
      </c>
      <c r="K9" s="36" t="str">
        <f>IF($F9=$F8,K8,"")</f>
        <v/>
      </c>
      <c r="L9" s="46" t="str">
        <f>IF($F9=$F8,L8,"")</f>
        <v/>
      </c>
      <c r="M9" s="42">
        <f>IF(C9="OV/StVM",0,IF(D9="","",IF(D9&gt;15,0,IF(C9="BezM",LOOKUP(D9,Hilfe!$A$1:$A$15,Hilfe!$C$1:$C$15),LOOKUP(D9,Hilfe!$A$1:$A$15,Hilfe!$B$1:$B$15)))))</f>
        <v>0</v>
      </c>
      <c r="N9" s="37" t="str">
        <f>IF(C9="OV/StVM",0,IF(E9="","",IF(E9&gt;15,0,IF(C9="BezM",LOOKUP(E9,Hilfe!$A$1:$A$15,Hilfe!$C$1:$C$15),LOOKUP(E9,Hilfe!$A$1:$A$15,Hilfe!$B$1:$B$15)))))</f>
        <v/>
      </c>
      <c r="O9" s="38">
        <f>IF(F8&lt;&gt;F9,SUM(M9:N9),SUM(O8,M9:N9))</f>
        <v>0</v>
      </c>
      <c r="P9" s="55"/>
      <c r="Q9" s="45"/>
      <c r="R9" s="36" t="str">
        <f>IF($F9=$F8,R8,"")</f>
        <v/>
      </c>
      <c r="S9" s="36" t="str">
        <f>IF($F9=$F8,S8,"")</f>
        <v/>
      </c>
      <c r="T9" s="36" t="str">
        <f>IF($F9=$F8,T8,"")</f>
        <v/>
      </c>
      <c r="U9" s="36" t="str">
        <f>IF($F9=$F8,U8,"")</f>
        <v/>
      </c>
      <c r="V9" s="46" t="str">
        <f>IF($F9=$F8,V8,"")</f>
        <v/>
      </c>
      <c r="W9" s="55"/>
      <c r="X9" s="45" t="str">
        <f>IF($F9=$F8,X8,"")</f>
        <v/>
      </c>
      <c r="Y9" s="36" t="str">
        <f>IF($F9=$F8,Y8,"")</f>
        <v/>
      </c>
      <c r="Z9" s="46" t="str">
        <f>IF($F9=$F8,Z8,"")</f>
        <v/>
      </c>
      <c r="AA9" s="66"/>
      <c r="AB9" s="30" t="s">
        <v>281</v>
      </c>
      <c r="AC9" s="30" t="s">
        <v>177</v>
      </c>
      <c r="AD9" s="30" t="s">
        <v>115</v>
      </c>
      <c r="AE9" s="45" t="str">
        <f>IF($F9=$F8,AE8,"")</f>
        <v/>
      </c>
      <c r="AF9" s="36" t="str">
        <f>IF($F9=$F8,AF8,"")</f>
        <v/>
      </c>
      <c r="AG9" s="36" t="str">
        <f>IF($F9=$F8,AG8,"")</f>
        <v/>
      </c>
      <c r="AH9" s="36" t="str">
        <f>IF($F9=$F8,AH8,"")</f>
        <v/>
      </c>
      <c r="AI9" s="36" t="str">
        <f>IF($F9=$F8,AI8,"")</f>
        <v/>
      </c>
      <c r="AJ9" s="46" t="str">
        <f>IF($F9=$F8,AJ8,"")</f>
        <v/>
      </c>
      <c r="AK9" s="66"/>
      <c r="AL9" s="34">
        <f>IF(F9=F10,"",G9)</f>
        <v>1</v>
      </c>
      <c r="AM9" s="31">
        <f>IF(F9=F10,"",O9)</f>
        <v>0</v>
      </c>
      <c r="AN9" s="56" t="str">
        <f>LOOKUP(B9,Sportart,Hilfe!$D$1:$D$23)</f>
        <v>E</v>
      </c>
    </row>
    <row r="10" spans="1:40" s="7" customFormat="1" ht="15.75" customHeight="1" x14ac:dyDescent="0.2">
      <c r="A10" s="19">
        <v>45051</v>
      </c>
      <c r="B10" s="20" t="s">
        <v>46</v>
      </c>
      <c r="C10" s="20" t="s">
        <v>67</v>
      </c>
      <c r="D10" s="24">
        <v>11</v>
      </c>
      <c r="E10" s="23"/>
      <c r="F10" s="58" t="s">
        <v>285</v>
      </c>
      <c r="G10" s="100">
        <f>IF(F10&lt;&gt;F9,1,G9+1)</f>
        <v>1</v>
      </c>
      <c r="H10" s="55"/>
      <c r="I10" s="45" t="str">
        <f>IF($F10=$F9,I9,"")</f>
        <v/>
      </c>
      <c r="J10" s="36" t="str">
        <f>IF($F10=$F9,J9,"")</f>
        <v/>
      </c>
      <c r="K10" s="36" t="str">
        <f>IF($F10=$F9,K9,"")</f>
        <v/>
      </c>
      <c r="L10" s="46" t="str">
        <f>IF($F10=$F9,L9,"")</f>
        <v/>
      </c>
      <c r="M10" s="42">
        <f>IF(C10="OV/StVM",0,IF(D10="","",IF(D10&gt;15,0,IF(C10="BezM",LOOKUP(D10,Hilfe!$A$1:$A$15,Hilfe!$C$1:$C$15),LOOKUP(D10,Hilfe!$A$1:$A$15,Hilfe!$B$1:$B$15)))))</f>
        <v>5</v>
      </c>
      <c r="N10" s="37" t="str">
        <f>IF(C10="OV/StVM",0,IF(E10="","",IF(E10&gt;15,0,IF(C10="BezM",LOOKUP(E10,Hilfe!$A$1:$A$15,Hilfe!$C$1:$C$15),LOOKUP(E10,Hilfe!$A$1:$A$15,Hilfe!$B$1:$B$15)))))</f>
        <v/>
      </c>
      <c r="O10" s="38">
        <f>IF(F9&lt;&gt;F10,SUM(M10:N10),SUM(O9,M10:N10))</f>
        <v>5</v>
      </c>
      <c r="P10" s="55"/>
      <c r="Q10" s="45" t="str">
        <f>IF($F10=$F9,Q9,"")</f>
        <v/>
      </c>
      <c r="R10" s="36" t="str">
        <f>IF($F10=$F9,R9,"")</f>
        <v/>
      </c>
      <c r="S10" s="36" t="str">
        <f>IF($F10=$F9,S9,"")</f>
        <v/>
      </c>
      <c r="T10" s="36" t="str">
        <f>IF($F10=$F9,T9,"")</f>
        <v/>
      </c>
      <c r="U10" s="36" t="str">
        <f>IF($F10=$F9,U9,"")</f>
        <v/>
      </c>
      <c r="V10" s="46" t="str">
        <f>IF($F10=$F9,V9,"")</f>
        <v/>
      </c>
      <c r="W10" s="55"/>
      <c r="X10" s="45" t="str">
        <f>IF($F10=$F9,X9,"")</f>
        <v/>
      </c>
      <c r="Y10" s="36" t="str">
        <f>IF($F10=$F9,Y9,"")</f>
        <v/>
      </c>
      <c r="Z10" s="46" t="str">
        <f>IF($F10=$F9,Z9,"")</f>
        <v/>
      </c>
      <c r="AA10" s="66"/>
      <c r="AB10" s="30" t="s">
        <v>142</v>
      </c>
      <c r="AC10" s="30" t="s">
        <v>75</v>
      </c>
      <c r="AD10" s="30" t="s">
        <v>115</v>
      </c>
      <c r="AE10" s="45" t="str">
        <f>IF($F10=$F9,AE9,"")</f>
        <v/>
      </c>
      <c r="AF10" s="36" t="str">
        <f>IF($F10=$F9,AF9,"")</f>
        <v/>
      </c>
      <c r="AG10" s="36" t="str">
        <f>IF($F10=$F9,AG9,"")</f>
        <v/>
      </c>
      <c r="AH10" s="36" t="str">
        <f>IF($F10=$F9,AH9,"")</f>
        <v/>
      </c>
      <c r="AI10" s="36" t="str">
        <f>IF($F10=$F9,AI9,"")</f>
        <v/>
      </c>
      <c r="AJ10" s="46" t="str">
        <f>IF($F10=$F9,AJ9,"")</f>
        <v/>
      </c>
      <c r="AK10" s="106"/>
      <c r="AL10" s="34">
        <f>IF(F10=F11,"",G10)</f>
        <v>1</v>
      </c>
      <c r="AM10" s="31">
        <f>IF(F10=F11,"",O10)</f>
        <v>5</v>
      </c>
      <c r="AN10" s="56" t="str">
        <f>LOOKUP(B10,Sportart,Hilfe!$D$1:$D$23)</f>
        <v>E</v>
      </c>
    </row>
    <row r="11" spans="1:40" s="7" customFormat="1" ht="15.75" customHeight="1" x14ac:dyDescent="0.2">
      <c r="A11" s="19">
        <v>45051</v>
      </c>
      <c r="B11" s="20" t="s">
        <v>46</v>
      </c>
      <c r="C11" s="20" t="s">
        <v>67</v>
      </c>
      <c r="D11" s="23">
        <v>4</v>
      </c>
      <c r="E11" s="23"/>
      <c r="F11" s="58" t="s">
        <v>286</v>
      </c>
      <c r="G11" s="100">
        <f>IF(F11&lt;&gt;F10,1,G10+1)</f>
        <v>1</v>
      </c>
      <c r="H11" s="55"/>
      <c r="I11" s="45" t="str">
        <f>IF($F11=$F12,I10,"")</f>
        <v/>
      </c>
      <c r="J11" s="36" t="str">
        <f>IF($F11=$F12,J10,"")</f>
        <v/>
      </c>
      <c r="K11" s="36" t="str">
        <f>IF($F11=$F12,K10,"")</f>
        <v/>
      </c>
      <c r="L11" s="46" t="str">
        <f>IF($F11=$F12,L10,"")</f>
        <v/>
      </c>
      <c r="M11" s="42">
        <f>IF(C11="OV/StVM",0,IF(D11="","",IF(D11&gt;15,0,IF(C11="BezM",LOOKUP(D11,Hilfe!$A$1:$A$15,Hilfe!$C$1:$C$15),LOOKUP(D11,Hilfe!$A$1:$A$15,Hilfe!$B$1:$B$15)))))</f>
        <v>15</v>
      </c>
      <c r="N11" s="37" t="str">
        <f>IF(C11="OV/StVM",0,IF(E11="","",IF(E11&gt;15,0,IF(C11="BezM",LOOKUP(E11,Hilfe!$A$1:$A$15,Hilfe!$C$1:$C$15),LOOKUP(E11,Hilfe!$A$1:$A$15,Hilfe!$B$1:$B$15)))))</f>
        <v/>
      </c>
      <c r="O11" s="38">
        <f>IF(F12&lt;&gt;F11,SUM(M11:N11),SUM(O10,M11:N11))</f>
        <v>15</v>
      </c>
      <c r="P11" s="55"/>
      <c r="Q11" s="45" t="str">
        <f>IF($F11=$F12,Q10,"")</f>
        <v/>
      </c>
      <c r="R11" s="36" t="str">
        <f>IF($F11=$F12,R10,"")</f>
        <v/>
      </c>
      <c r="S11" s="36" t="str">
        <f>IF($F11=$F12,S10,"")</f>
        <v/>
      </c>
      <c r="T11" s="36" t="str">
        <f>IF($F11=$F12,T10,"")</f>
        <v/>
      </c>
      <c r="U11" s="36" t="str">
        <f>IF($F11=$F12,U10,"")</f>
        <v/>
      </c>
      <c r="V11" s="46" t="str">
        <f>IF($F11=$F12,V10,"")</f>
        <v/>
      </c>
      <c r="W11" s="55"/>
      <c r="X11" s="45" t="str">
        <f>IF($F11=$F12,X10,"")</f>
        <v/>
      </c>
      <c r="Y11" s="36" t="str">
        <f>IF($F11=$F12,Y10,"")</f>
        <v/>
      </c>
      <c r="Z11" s="46" t="str">
        <f>IF($F11=$F12,Z10,"")</f>
        <v/>
      </c>
      <c r="AA11" s="66"/>
      <c r="AB11" s="30" t="s">
        <v>113</v>
      </c>
      <c r="AC11" s="30" t="s">
        <v>114</v>
      </c>
      <c r="AD11" s="30" t="s">
        <v>115</v>
      </c>
      <c r="AE11" s="45" t="str">
        <f>IF($F11=$F10,AE10,"")</f>
        <v/>
      </c>
      <c r="AF11" s="36" t="str">
        <f>IF($F11=$F10,AF10,"")</f>
        <v/>
      </c>
      <c r="AG11" s="36" t="str">
        <f>IF($F11=$F10,AG10,"")</f>
        <v/>
      </c>
      <c r="AH11" s="36" t="str">
        <f>IF($F11=$F10,AH10,"")</f>
        <v/>
      </c>
      <c r="AI11" s="36" t="str">
        <f>IF($F11=$F10,AI10,"")</f>
        <v/>
      </c>
      <c r="AJ11" s="46" t="str">
        <f>IF($F11=$F10,AJ10,"")</f>
        <v/>
      </c>
      <c r="AK11" s="66"/>
      <c r="AL11" s="34">
        <f>IF(F11=F12,"",G11)</f>
        <v>1</v>
      </c>
      <c r="AM11" s="31">
        <f>IF(F11=F12,"",O11)</f>
        <v>15</v>
      </c>
      <c r="AN11" s="56" t="str">
        <f>LOOKUP(B11,Sportart,Hilfe!$D$1:$D$23)</f>
        <v>E</v>
      </c>
    </row>
    <row r="12" spans="1:40" s="7" customFormat="1" ht="15.75" customHeight="1" x14ac:dyDescent="0.2">
      <c r="A12" s="19">
        <v>45051</v>
      </c>
      <c r="B12" s="20" t="s">
        <v>46</v>
      </c>
      <c r="C12" s="20" t="s">
        <v>67</v>
      </c>
      <c r="D12" s="23">
        <v>17</v>
      </c>
      <c r="E12" s="23"/>
      <c r="F12" s="58" t="s">
        <v>287</v>
      </c>
      <c r="G12" s="100">
        <f>IF(F12&lt;&gt;F11,1,G11+1)</f>
        <v>1</v>
      </c>
      <c r="H12" s="55"/>
      <c r="I12" s="45" t="str">
        <f>IF($F12=$F13,I11,"")</f>
        <v/>
      </c>
      <c r="J12" s="36" t="str">
        <f>IF($F12=$F13,J11,"")</f>
        <v/>
      </c>
      <c r="K12" s="36" t="str">
        <f>IF($F12=$F13,K11,"")</f>
        <v/>
      </c>
      <c r="L12" s="46" t="str">
        <f>IF($F12=$F13,L11,"")</f>
        <v/>
      </c>
      <c r="M12" s="42">
        <f>IF(C12="OV/StVM",0,IF(D12="","",IF(D12&gt;15,0,IF(C12="BezM",LOOKUP(D12,Hilfe!$A$1:$A$15,Hilfe!$C$1:$C$15),LOOKUP(D12,Hilfe!$A$1:$A$15,Hilfe!$B$1:$B$15)))))</f>
        <v>0</v>
      </c>
      <c r="N12" s="37" t="str">
        <f>IF(C12="OV/StVM",0,IF(E12="","",IF(E12&gt;15,0,IF(C12="BezM",LOOKUP(E12,Hilfe!$A$1:$A$15,Hilfe!$C$1:$C$15),LOOKUP(E12,Hilfe!$A$1:$A$15,Hilfe!$B$1:$B$15)))))</f>
        <v/>
      </c>
      <c r="O12" s="38">
        <f>IF(F13&lt;&gt;F12,SUM(M12:N12),SUM(O11,M12:N12))</f>
        <v>0</v>
      </c>
      <c r="P12" s="55"/>
      <c r="Q12" s="45"/>
      <c r="R12" s="36" t="str">
        <f>IF($F12=$F13,R11,"")</f>
        <v/>
      </c>
      <c r="S12" s="36" t="str">
        <f>IF($F12=$F13,S11,"")</f>
        <v/>
      </c>
      <c r="T12" s="36" t="str">
        <f>IF($F12=$F13,T11,"")</f>
        <v/>
      </c>
      <c r="U12" s="36" t="str">
        <f>IF($F12=$F13,U11,"")</f>
        <v/>
      </c>
      <c r="V12" s="46" t="str">
        <f>IF($F12=$F13,V11,"")</f>
        <v/>
      </c>
      <c r="W12" s="55"/>
      <c r="X12" s="45"/>
      <c r="Y12" s="36" t="str">
        <f>IF($F12=$F13,Y11,"")</f>
        <v/>
      </c>
      <c r="Z12" s="46" t="str">
        <f>IF($F12=$F13,Z11,"")</f>
        <v/>
      </c>
      <c r="AA12" s="66"/>
      <c r="AB12" s="30" t="s">
        <v>148</v>
      </c>
      <c r="AC12" s="30" t="s">
        <v>180</v>
      </c>
      <c r="AD12" s="30" t="s">
        <v>115</v>
      </c>
      <c r="AE12" s="45" t="str">
        <f>IF($F12=$F11,AE11,"")</f>
        <v/>
      </c>
      <c r="AF12" s="36" t="str">
        <f>IF($F12=$F11,AF11,"")</f>
        <v/>
      </c>
      <c r="AG12" s="36" t="str">
        <f>IF($F12=$F11,AG11,"")</f>
        <v/>
      </c>
      <c r="AH12" s="36" t="str">
        <f>IF($F12=$F11,AH11,"")</f>
        <v/>
      </c>
      <c r="AI12" s="36" t="str">
        <f>IF($F12=$F11,AI11,"")</f>
        <v/>
      </c>
      <c r="AJ12" s="46" t="str">
        <f>IF($F12=$F11,AJ11,"")</f>
        <v/>
      </c>
      <c r="AK12" s="66"/>
      <c r="AL12" s="34">
        <f>IF(F12=F13,"",G12)</f>
        <v>1</v>
      </c>
      <c r="AM12" s="31">
        <f>IF(F12=F13,"",O12)</f>
        <v>0</v>
      </c>
      <c r="AN12" s="56" t="str">
        <f>LOOKUP(B12,Sportart,Hilfe!$D$1:$D$23)</f>
        <v>E</v>
      </c>
    </row>
    <row r="13" spans="1:40" s="7" customFormat="1" ht="15.75" customHeight="1" x14ac:dyDescent="0.2">
      <c r="A13" s="19">
        <v>45051</v>
      </c>
      <c r="B13" s="20" t="s">
        <v>46</v>
      </c>
      <c r="C13" s="20" t="s">
        <v>67</v>
      </c>
      <c r="D13" s="24">
        <v>2</v>
      </c>
      <c r="E13" s="23"/>
      <c r="F13" s="29" t="s">
        <v>222</v>
      </c>
      <c r="G13" s="100">
        <f>IF(F13&lt;&gt;F12,1,G12+1)</f>
        <v>1</v>
      </c>
      <c r="H13" s="55"/>
      <c r="I13" s="45" t="str">
        <f>IF($F13=$F12,I12,"")</f>
        <v/>
      </c>
      <c r="J13" s="36" t="str">
        <f>IF($F13=$F12,J12,"")</f>
        <v/>
      </c>
      <c r="K13" s="36" t="str">
        <f>IF($F13=$F12,K12,"")</f>
        <v/>
      </c>
      <c r="L13" s="46" t="str">
        <f>IF($F13=$F12,L12,"")</f>
        <v/>
      </c>
      <c r="M13" s="42">
        <f>IF(C13="OV/StVM",0,IF(D13="","",IF(D13&gt;15,0,IF(C13="BezM",LOOKUP(D13,Hilfe!$A$1:$A$15,Hilfe!$C$1:$C$15),LOOKUP(D13,Hilfe!$A$1:$A$15,Hilfe!$B$1:$B$15)))))</f>
        <v>21</v>
      </c>
      <c r="N13" s="37" t="str">
        <f>IF(C13="OV/StVM",0,IF(E13="","",IF(E13&gt;15,0,IF(C13="BezM",LOOKUP(E13,Hilfe!$A$1:$A$15,Hilfe!$C$1:$C$15),LOOKUP(E13,Hilfe!$A$1:$A$15,Hilfe!$B$1:$B$15)))))</f>
        <v/>
      </c>
      <c r="O13" s="38">
        <f>IF(F12&lt;&gt;F13,SUM(M13:N13),SUM(O12,M13:N13))</f>
        <v>21</v>
      </c>
      <c r="P13" s="55"/>
      <c r="Q13" s="45" t="str">
        <f>IF($F13=$F12,Q12,"")</f>
        <v/>
      </c>
      <c r="R13" s="36" t="str">
        <f>IF($F13=$F12,R12,"")</f>
        <v/>
      </c>
      <c r="S13" s="36" t="str">
        <f>IF($F13=$F12,S12,"")</f>
        <v/>
      </c>
      <c r="T13" s="36" t="str">
        <f>IF($F13=$F12,T12,"")</f>
        <v/>
      </c>
      <c r="U13" s="36" t="str">
        <f>IF($F13=$F12,U12,"")</f>
        <v/>
      </c>
      <c r="V13" s="46" t="str">
        <f>IF($F13=$F12,V12,"")</f>
        <v/>
      </c>
      <c r="W13" s="55"/>
      <c r="X13" s="45" t="str">
        <f>IF($F13=$F12,X12,"")</f>
        <v/>
      </c>
      <c r="Y13" s="36" t="str">
        <f>IF($F13=$F12,Y12,"")</f>
        <v/>
      </c>
      <c r="Z13" s="46" t="str">
        <f>IF($F13=$F12,Z12,"")</f>
        <v/>
      </c>
      <c r="AA13" s="66"/>
      <c r="AB13" s="30" t="s">
        <v>116</v>
      </c>
      <c r="AC13" s="30" t="s">
        <v>122</v>
      </c>
      <c r="AD13" s="30" t="s">
        <v>118</v>
      </c>
      <c r="AE13" s="45" t="str">
        <f>IF($F13=$F12,AE12,"")</f>
        <v/>
      </c>
      <c r="AF13" s="36" t="str">
        <f>IF($F13=$F12,AF12,"")</f>
        <v/>
      </c>
      <c r="AG13" s="36" t="str">
        <f>IF($F13=$F12,AG12,"")</f>
        <v/>
      </c>
      <c r="AH13" s="36" t="str">
        <f>IF($F13=$F12,AH12,"")</f>
        <v/>
      </c>
      <c r="AI13" s="36" t="str">
        <f>IF($F13=$F12,AI12,"")</f>
        <v/>
      </c>
      <c r="AJ13" s="46" t="str">
        <f>IF($F13=$F12,AJ12,"")</f>
        <v/>
      </c>
      <c r="AK13" s="66"/>
      <c r="AL13" s="34">
        <f>IF(F13=F14,"",G13)</f>
        <v>1</v>
      </c>
      <c r="AM13" s="31">
        <f>IF(F13=F14,"",O13)</f>
        <v>21</v>
      </c>
      <c r="AN13" s="56" t="str">
        <f>LOOKUP(B13,Sportart,Hilfe!$D$1:$D$23)</f>
        <v>E</v>
      </c>
    </row>
    <row r="14" spans="1:40" s="7" customFormat="1" ht="15.75" customHeight="1" x14ac:dyDescent="0.2">
      <c r="A14" s="19">
        <v>45051</v>
      </c>
      <c r="B14" s="20" t="s">
        <v>46</v>
      </c>
      <c r="C14" s="20" t="s">
        <v>67</v>
      </c>
      <c r="D14" s="23">
        <v>1</v>
      </c>
      <c r="E14" s="23"/>
      <c r="F14" s="29" t="s">
        <v>230</v>
      </c>
      <c r="G14" s="100">
        <f>IF(F14&lt;&gt;F13,1,G13+1)</f>
        <v>1</v>
      </c>
      <c r="H14" s="55"/>
      <c r="I14" s="45" t="str">
        <f>IF($F14=$F13,I13,"")</f>
        <v/>
      </c>
      <c r="J14" s="36" t="str">
        <f>IF($F14=$F13,J13,"")</f>
        <v/>
      </c>
      <c r="K14" s="36" t="str">
        <f>IF($F14=$F13,K13,"")</f>
        <v/>
      </c>
      <c r="L14" s="46" t="str">
        <f>IF($F14=$F13,L13,"")</f>
        <v/>
      </c>
      <c r="M14" s="42">
        <f>IF(C14="OV/StVM",0,IF(D14="","",IF(D14&gt;15,0,IF(C14="BezM",LOOKUP(D14,Hilfe!$A$1:$A$15,Hilfe!$C$1:$C$15),LOOKUP(D14,Hilfe!$A$1:$A$15,Hilfe!$B$1:$B$15)))))</f>
        <v>25</v>
      </c>
      <c r="N14" s="37" t="str">
        <f>IF(C14="OV/StVM",0,IF(E14="","",IF(E14&gt;15,0,IF(C14="BezM",LOOKUP(E14,Hilfe!$A$1:$A$15,Hilfe!$C$1:$C$15),LOOKUP(E14,Hilfe!$A$1:$A$15,Hilfe!$B$1:$B$15)))))</f>
        <v/>
      </c>
      <c r="O14" s="38">
        <f>IF(F13&lt;&gt;F14,SUM(M14:N14),SUM(O13,M14:N14))</f>
        <v>25</v>
      </c>
      <c r="P14" s="55"/>
      <c r="Q14" s="45" t="str">
        <f>IF($F14=$F13,Q13,"")</f>
        <v/>
      </c>
      <c r="R14" s="36" t="str">
        <f>IF($F14=$F13,R13,"")</f>
        <v/>
      </c>
      <c r="S14" s="36" t="str">
        <f>IF($F14=$F13,S13,"")</f>
        <v/>
      </c>
      <c r="T14" s="36" t="str">
        <f>IF($F14=$F13,T13,"")</f>
        <v/>
      </c>
      <c r="U14" s="36" t="str">
        <f>IF($F14=$F13,U13,"")</f>
        <v/>
      </c>
      <c r="V14" s="46" t="str">
        <f>IF($F14=$F13,V13,"")</f>
        <v/>
      </c>
      <c r="W14" s="55"/>
      <c r="X14" s="45" t="str">
        <f>IF($F14=$F13,X13,"")</f>
        <v/>
      </c>
      <c r="Y14" s="36" t="str">
        <f>IF($F14=$F13,Y13,"")</f>
        <v/>
      </c>
      <c r="Z14" s="46" t="str">
        <f>IF($F14=$F13,Z13,"")</f>
        <v/>
      </c>
      <c r="AA14" s="66"/>
      <c r="AB14" s="30" t="s">
        <v>128</v>
      </c>
      <c r="AC14" s="30" t="s">
        <v>92</v>
      </c>
      <c r="AD14" s="30" t="s">
        <v>118</v>
      </c>
      <c r="AE14" s="45" t="str">
        <f>IF($F14=$F13,AE13,"")</f>
        <v/>
      </c>
      <c r="AF14" s="36" t="str">
        <f>IF($F14=$F13,AF13,"")</f>
        <v/>
      </c>
      <c r="AG14" s="36" t="str">
        <f>IF($F14=$F13,AG13,"")</f>
        <v/>
      </c>
      <c r="AH14" s="36" t="str">
        <f>IF($F14=$F13,AH13,"")</f>
        <v/>
      </c>
      <c r="AI14" s="36" t="str">
        <f>IF($F14=$F13,AI13,"")</f>
        <v/>
      </c>
      <c r="AJ14" s="46" t="str">
        <f>IF($F14=$F13,AJ13,"")</f>
        <v/>
      </c>
      <c r="AK14" s="66"/>
      <c r="AL14" s="34">
        <f>IF(F14=F15,"",G14)</f>
        <v>1</v>
      </c>
      <c r="AM14" s="31">
        <f>IF(F14=F15,"",O14)</f>
        <v>25</v>
      </c>
      <c r="AN14" s="56" t="str">
        <f>LOOKUP(B14,Sportart,Hilfe!$D$1:$D$23)</f>
        <v>E</v>
      </c>
    </row>
    <row r="15" spans="1:40" s="7" customFormat="1" ht="15.75" customHeight="1" x14ac:dyDescent="0.2">
      <c r="A15" s="19">
        <v>45051</v>
      </c>
      <c r="B15" s="20" t="s">
        <v>46</v>
      </c>
      <c r="C15" s="20" t="s">
        <v>67</v>
      </c>
      <c r="D15" s="23">
        <v>11</v>
      </c>
      <c r="E15" s="23"/>
      <c r="F15" s="29" t="s">
        <v>268</v>
      </c>
      <c r="G15" s="100">
        <f>IF(F15&lt;&gt;F14,1,G14+1)</f>
        <v>1</v>
      </c>
      <c r="H15" s="55"/>
      <c r="I15" s="45" t="str">
        <f>IF($F15=$F14,I14,"")</f>
        <v/>
      </c>
      <c r="J15" s="36" t="str">
        <f>IF($F15=$F14,J14,"")</f>
        <v/>
      </c>
      <c r="K15" s="36" t="str">
        <f>IF($F15=$F14,K14,"")</f>
        <v/>
      </c>
      <c r="L15" s="46" t="str">
        <f>IF($F15=$F14,L14,"")</f>
        <v/>
      </c>
      <c r="M15" s="42">
        <f>IF(C15="OV/StVM",0,IF(D15="","",IF(D15&gt;15,0,IF(C15="BezM",LOOKUP(D15,Hilfe!$A$1:$A$15,Hilfe!$C$1:$C$15),LOOKUP(D15,Hilfe!$A$1:$A$15,Hilfe!$B$1:$B$15)))))</f>
        <v>5</v>
      </c>
      <c r="N15" s="37" t="str">
        <f>IF(C15="OV/StVM",0,IF(E15="","",IF(E15&gt;15,0,IF(C15="BezM",LOOKUP(E15,Hilfe!$A$1:$A$15,Hilfe!$C$1:$C$15),LOOKUP(E15,Hilfe!$A$1:$A$15,Hilfe!$B$1:$B$15)))))</f>
        <v/>
      </c>
      <c r="O15" s="38">
        <f>IF(F14&lt;&gt;F15,SUM(M15:N15),SUM(O14,M15:N15))</f>
        <v>5</v>
      </c>
      <c r="P15" s="55"/>
      <c r="Q15" s="45"/>
      <c r="R15" s="36" t="str">
        <f>IF($F15=$F14,R14,"")</f>
        <v/>
      </c>
      <c r="S15" s="36" t="str">
        <f>IF($F15=$F14,S14,"")</f>
        <v/>
      </c>
      <c r="T15" s="36" t="str">
        <f>IF($F15=$F14,T14,"")</f>
        <v/>
      </c>
      <c r="U15" s="36" t="str">
        <f>IF($F15=$F14,U14,"")</f>
        <v/>
      </c>
      <c r="V15" s="46" t="str">
        <f>IF($F15=$F14,V14,"")</f>
        <v/>
      </c>
      <c r="W15" s="55"/>
      <c r="X15" s="45" t="str">
        <f>IF($F15=$F14,X14,"")</f>
        <v/>
      </c>
      <c r="Y15" s="36" t="str">
        <f>IF($F15=$F14,Y14,"")</f>
        <v/>
      </c>
      <c r="Z15" s="46" t="str">
        <f>IF($F15=$F14,Z14,"")</f>
        <v/>
      </c>
      <c r="AA15" s="66"/>
      <c r="AB15" s="30" t="s">
        <v>204</v>
      </c>
      <c r="AC15" s="30" t="s">
        <v>213</v>
      </c>
      <c r="AD15" s="30" t="s">
        <v>118</v>
      </c>
      <c r="AE15" s="45" t="str">
        <f>IF($F15=$F14,AE14,"")</f>
        <v/>
      </c>
      <c r="AF15" s="36" t="str">
        <f>IF($F15=$F14,AF14,"")</f>
        <v/>
      </c>
      <c r="AG15" s="36" t="str">
        <f>IF($F15=$F14,AG14,"")</f>
        <v/>
      </c>
      <c r="AH15" s="36" t="str">
        <f>IF($F15=$F14,AH14,"")</f>
        <v/>
      </c>
      <c r="AI15" s="36" t="str">
        <f>IF($F15=$F14,AI14,"")</f>
        <v/>
      </c>
      <c r="AJ15" s="46" t="str">
        <f>IF($F15=$F14,AJ14,"")</f>
        <v/>
      </c>
      <c r="AK15" s="66"/>
      <c r="AL15" s="34">
        <f>IF(F15=F16,"",G15)</f>
        <v>1</v>
      </c>
      <c r="AM15" s="31">
        <f>IF(F15=F16,"",O15)</f>
        <v>5</v>
      </c>
      <c r="AN15" s="56" t="str">
        <f>LOOKUP(B15,Sportart,Hilfe!$D$1:$D$23)</f>
        <v>E</v>
      </c>
    </row>
    <row r="16" spans="1:40" s="7" customFormat="1" ht="15.75" customHeight="1" x14ac:dyDescent="0.2">
      <c r="A16" s="19">
        <v>45051</v>
      </c>
      <c r="B16" s="20" t="s">
        <v>46</v>
      </c>
      <c r="C16" s="20" t="s">
        <v>67</v>
      </c>
      <c r="D16" s="23">
        <v>5</v>
      </c>
      <c r="E16" s="23"/>
      <c r="F16" s="29" t="s">
        <v>221</v>
      </c>
      <c r="G16" s="100">
        <f>IF(F16&lt;&gt;F15,1,G15+1)</f>
        <v>1</v>
      </c>
      <c r="H16" s="55"/>
      <c r="I16" s="45" t="str">
        <f>IF($F16=$F17,I15,"")</f>
        <v/>
      </c>
      <c r="J16" s="36" t="str">
        <f>IF($F16=$F17,J15,"")</f>
        <v/>
      </c>
      <c r="K16" s="36" t="str">
        <f>IF($F16=$F17,K15,"")</f>
        <v/>
      </c>
      <c r="L16" s="46" t="str">
        <f>IF($F16=$F17,L15,"")</f>
        <v/>
      </c>
      <c r="M16" s="42">
        <f>IF(C16="OV/StVM",0,IF(D16="","",IF(D16&gt;15,0,IF(C16="BezM",LOOKUP(D16,Hilfe!$A$1:$A$15,Hilfe!$C$1:$C$15),LOOKUP(D16,Hilfe!$A$1:$A$15,Hilfe!$B$1:$B$15)))))</f>
        <v>13</v>
      </c>
      <c r="N16" s="37" t="str">
        <f>IF(C16="OV/StVM",0,IF(E16="","",IF(E16&gt;15,0,IF(C16="BezM",LOOKUP(E16,Hilfe!$A$1:$A$15,Hilfe!$C$1:$C$15),LOOKUP(E16,Hilfe!$A$1:$A$15,Hilfe!$B$1:$B$15)))))</f>
        <v/>
      </c>
      <c r="O16" s="38">
        <f>IF(F17&lt;&gt;F16,SUM(M16:N16),SUM(O15,M16:N16))</f>
        <v>13</v>
      </c>
      <c r="P16" s="55"/>
      <c r="Q16" s="45" t="str">
        <f>IF($F16=$F17,Q15,"")</f>
        <v/>
      </c>
      <c r="R16" s="36" t="str">
        <f>IF($F16=$F17,R15,"")</f>
        <v/>
      </c>
      <c r="S16" s="36" t="str">
        <f>IF($F16=$F17,S15,"")</f>
        <v/>
      </c>
      <c r="T16" s="36" t="str">
        <f>IF($F16=$F17,T15,"")</f>
        <v/>
      </c>
      <c r="U16" s="36" t="str">
        <f>IF($F16=$F17,U15,"")</f>
        <v/>
      </c>
      <c r="V16" s="46" t="str">
        <f>IF($F16=$F17,V15,"")</f>
        <v/>
      </c>
      <c r="W16" s="55"/>
      <c r="X16" s="45" t="str">
        <f>IF($F16=$F17,X15,"")</f>
        <v/>
      </c>
      <c r="Y16" s="36" t="str">
        <f>IF($F16=$F17,Y15,"")</f>
        <v/>
      </c>
      <c r="Z16" s="46" t="str">
        <f>IF($F16=$F17,Z15,"")</f>
        <v/>
      </c>
      <c r="AA16" s="66"/>
      <c r="AB16" s="30" t="s">
        <v>116</v>
      </c>
      <c r="AC16" s="30" t="s">
        <v>117</v>
      </c>
      <c r="AD16" s="30" t="s">
        <v>118</v>
      </c>
      <c r="AE16" s="45" t="str">
        <f>IF($F16=$F15,AE15,"")</f>
        <v/>
      </c>
      <c r="AF16" s="36" t="str">
        <f>IF($F16=$F15,AF15,"")</f>
        <v/>
      </c>
      <c r="AG16" s="36" t="str">
        <f>IF($F16=$F15,AG15,"")</f>
        <v/>
      </c>
      <c r="AH16" s="36" t="str">
        <f>IF($F16=$F15,AH15,"")</f>
        <v/>
      </c>
      <c r="AI16" s="36" t="str">
        <f>IF($F16=$F15,AI15,"")</f>
        <v/>
      </c>
      <c r="AJ16" s="46" t="str">
        <f>IF($F16=$F15,AJ15,"")</f>
        <v/>
      </c>
      <c r="AK16" s="66"/>
      <c r="AL16" s="34">
        <f>IF(F16=F17,"",G16)</f>
        <v>1</v>
      </c>
      <c r="AM16" s="31">
        <f>IF(F16=F17,"",O16)</f>
        <v>13</v>
      </c>
      <c r="AN16" s="56" t="str">
        <f>LOOKUP(B16,Sportart,Hilfe!$D$1:$D$23)</f>
        <v>E</v>
      </c>
    </row>
    <row r="17" spans="1:40" s="7" customFormat="1" ht="15.75" customHeight="1" x14ac:dyDescent="0.2">
      <c r="A17" s="19">
        <v>45051</v>
      </c>
      <c r="B17" s="20" t="s">
        <v>46</v>
      </c>
      <c r="C17" s="20" t="s">
        <v>67</v>
      </c>
      <c r="D17" s="23">
        <v>9</v>
      </c>
      <c r="E17" s="23"/>
      <c r="F17" s="29" t="s">
        <v>224</v>
      </c>
      <c r="G17" s="100">
        <f>IF(F17&lt;&gt;F16,1,G16+1)</f>
        <v>1</v>
      </c>
      <c r="H17" s="55"/>
      <c r="I17" s="45" t="str">
        <f>IF($F17=$F16,I16,"")</f>
        <v/>
      </c>
      <c r="J17" s="36" t="str">
        <f>IF($F17=$F16,J16,"")</f>
        <v/>
      </c>
      <c r="K17" s="36" t="str">
        <f>IF($F17=$F16,K16,"")</f>
        <v/>
      </c>
      <c r="L17" s="46" t="str">
        <f>IF($F17=$F16,L16,"")</f>
        <v/>
      </c>
      <c r="M17" s="42">
        <f>IF(C17="OV/StVM",0,IF(D17="","",IF(D17&gt;15,0,IF(C17="BezM",LOOKUP(D17,Hilfe!$A$1:$A$15,Hilfe!$C$1:$C$15),LOOKUP(D17,Hilfe!$A$1:$A$15,Hilfe!$B$1:$B$15)))))</f>
        <v>7</v>
      </c>
      <c r="N17" s="37" t="str">
        <f>IF(C17="OV/StVM",0,IF(E17="","",IF(E17&gt;15,0,IF(C17="BezM",LOOKUP(E17,Hilfe!$A$1:$A$15,Hilfe!$C$1:$C$15),LOOKUP(E17,Hilfe!$A$1:$A$15,Hilfe!$B$1:$B$15)))))</f>
        <v/>
      </c>
      <c r="O17" s="38">
        <f>IF(F16&lt;&gt;F17,SUM(M17:N17),SUM(O16,M17:N17))</f>
        <v>7</v>
      </c>
      <c r="P17" s="55"/>
      <c r="Q17" s="45"/>
      <c r="R17" s="36" t="str">
        <f>IF($F17=$F16,R16,"")</f>
        <v/>
      </c>
      <c r="S17" s="36" t="str">
        <f>IF($F17=$F16,S16,"")</f>
        <v/>
      </c>
      <c r="T17" s="36" t="str">
        <f>IF($F17=$F16,T16,"")</f>
        <v/>
      </c>
      <c r="U17" s="36" t="str">
        <f>IF($F17=$F16,U16,"")</f>
        <v/>
      </c>
      <c r="V17" s="46" t="str">
        <f>IF($F17=$F16,V16,"")</f>
        <v/>
      </c>
      <c r="W17" s="55"/>
      <c r="X17" s="45" t="str">
        <f>IF($F17=$F16,X16,"")</f>
        <v/>
      </c>
      <c r="Y17" s="36" t="str">
        <f>IF($F17=$F16,Y16,"")</f>
        <v/>
      </c>
      <c r="Z17" s="46" t="str">
        <f>IF($F17=$F16,Z16,"")</f>
        <v/>
      </c>
      <c r="AA17" s="66"/>
      <c r="AB17" s="30" t="s">
        <v>156</v>
      </c>
      <c r="AC17" s="30" t="s">
        <v>80</v>
      </c>
      <c r="AD17" s="30" t="s">
        <v>104</v>
      </c>
      <c r="AE17" s="45" t="str">
        <f>IF($F17=$F16,AE16,"")</f>
        <v/>
      </c>
      <c r="AF17" s="36" t="str">
        <f>IF($F17=$F16,AF16,"")</f>
        <v/>
      </c>
      <c r="AG17" s="36" t="str">
        <f>IF($F17=$F16,AG16,"")</f>
        <v/>
      </c>
      <c r="AH17" s="36" t="str">
        <f>IF($F17=$F16,AH16,"")</f>
        <v/>
      </c>
      <c r="AI17" s="36" t="str">
        <f>IF($F17=$F16,AI16,"")</f>
        <v/>
      </c>
      <c r="AJ17" s="46" t="str">
        <f>IF($F17=$F16,AJ16,"")</f>
        <v/>
      </c>
      <c r="AK17" s="66"/>
      <c r="AL17" s="34">
        <f>IF(F17=F18,"",G17)</f>
        <v>1</v>
      </c>
      <c r="AM17" s="31">
        <f>IF(F17=F18,"",O17)</f>
        <v>7</v>
      </c>
      <c r="AN17" s="56" t="str">
        <f>LOOKUP(B17,Sportart,Hilfe!$D$1:$D$23)</f>
        <v>E</v>
      </c>
    </row>
    <row r="18" spans="1:40" s="7" customFormat="1" ht="15.75" customHeight="1" x14ac:dyDescent="0.2">
      <c r="A18" s="19">
        <v>45051</v>
      </c>
      <c r="B18" s="20" t="s">
        <v>46</v>
      </c>
      <c r="C18" s="20" t="s">
        <v>67</v>
      </c>
      <c r="D18" s="24">
        <v>28</v>
      </c>
      <c r="E18" s="23"/>
      <c r="F18" s="29" t="s">
        <v>225</v>
      </c>
      <c r="G18" s="100">
        <f>IF(F18&lt;&gt;F17,1,G17+1)</f>
        <v>1</v>
      </c>
      <c r="H18" s="55"/>
      <c r="I18" s="45" t="str">
        <f>IF($F18=$F17,I17,"")</f>
        <v/>
      </c>
      <c r="J18" s="36" t="str">
        <f>IF($F18=$F17,J17,"")</f>
        <v/>
      </c>
      <c r="K18" s="36" t="str">
        <f>IF($F18=$F17,K17,"")</f>
        <v/>
      </c>
      <c r="L18" s="46" t="str">
        <f>IF($F18=$F17,L17,"")</f>
        <v/>
      </c>
      <c r="M18" s="42">
        <f>IF(C18="OV/StVM",0,IF(D18="","",IF(D18&gt;15,0,IF(C18="BezM",LOOKUP(D18,Hilfe!$A$1:$A$15,Hilfe!$C$1:$C$15),LOOKUP(D18,Hilfe!$A$1:$A$15,Hilfe!$B$1:$B$15)))))</f>
        <v>0</v>
      </c>
      <c r="N18" s="37" t="str">
        <f>IF(C18="OV/StVM",0,IF(E18="","",IF(E18&gt;15,0,IF(C18="BezM",LOOKUP(E18,Hilfe!$A$1:$A$15,Hilfe!$C$1:$C$15),LOOKUP(E18,Hilfe!$A$1:$A$15,Hilfe!$B$1:$B$15)))))</f>
        <v/>
      </c>
      <c r="O18" s="38">
        <f>IF(F17&lt;&gt;F18,SUM(M18:N18),SUM(O17,M18:N18))</f>
        <v>0</v>
      </c>
      <c r="P18" s="55"/>
      <c r="Q18" s="45"/>
      <c r="R18" s="36" t="str">
        <f>IF($F18=$F17,R17,"")</f>
        <v/>
      </c>
      <c r="S18" s="36" t="str">
        <f>IF($F18=$F17,S17,"")</f>
        <v/>
      </c>
      <c r="T18" s="36" t="str">
        <f>IF($F18=$F17,T17,"")</f>
        <v/>
      </c>
      <c r="U18" s="36" t="str">
        <f>IF($F18=$F17,U17,"")</f>
        <v/>
      </c>
      <c r="V18" s="46" t="str">
        <f>IF($F18=$F17,V17,"")</f>
        <v/>
      </c>
      <c r="W18" s="55"/>
      <c r="X18" s="45" t="str">
        <f>IF($F18=$F17,X17,"")</f>
        <v/>
      </c>
      <c r="Y18" s="36" t="str">
        <f>IF($F18=$F17,Y17,"")</f>
        <v/>
      </c>
      <c r="Z18" s="46" t="str">
        <f>IF($F18=$F17,Z17,"")</f>
        <v/>
      </c>
      <c r="AA18" s="66"/>
      <c r="AB18" s="30" t="s">
        <v>156</v>
      </c>
      <c r="AC18" s="30" t="s">
        <v>0</v>
      </c>
      <c r="AD18" s="30" t="s">
        <v>104</v>
      </c>
      <c r="AE18" s="45" t="str">
        <f>IF($F18=$F17,AE17,"")</f>
        <v/>
      </c>
      <c r="AF18" s="36" t="str">
        <f>IF($F18=$F17,AF17,"")</f>
        <v/>
      </c>
      <c r="AG18" s="36" t="str">
        <f>IF($F18=$F17,AG17,"")</f>
        <v/>
      </c>
      <c r="AH18" s="36" t="str">
        <f>IF($F18=$F17,AH17,"")</f>
        <v/>
      </c>
      <c r="AI18" s="36" t="str">
        <f>IF($F18=$F17,AI17,"")</f>
        <v/>
      </c>
      <c r="AJ18" s="46" t="str">
        <f>IF($F18=$F17,AJ17,"")</f>
        <v/>
      </c>
      <c r="AK18" s="66"/>
      <c r="AL18" s="34">
        <f>IF(F18=F19,"",G18)</f>
        <v>1</v>
      </c>
      <c r="AM18" s="31">
        <f>IF(F18=F19,"",O18)</f>
        <v>0</v>
      </c>
      <c r="AN18" s="56" t="str">
        <f>LOOKUP(B18,Sportart,Hilfe!$D$1:$D$23)</f>
        <v>E</v>
      </c>
    </row>
    <row r="19" spans="1:40" s="7" customFormat="1" ht="15.75" customHeight="1" x14ac:dyDescent="0.2">
      <c r="A19" s="19">
        <v>45051</v>
      </c>
      <c r="B19" s="20" t="s">
        <v>46</v>
      </c>
      <c r="C19" s="20" t="s">
        <v>67</v>
      </c>
      <c r="D19" s="23">
        <v>30</v>
      </c>
      <c r="E19" s="23"/>
      <c r="F19" s="29" t="s">
        <v>249</v>
      </c>
      <c r="G19" s="100">
        <f>IF(F19&lt;&gt;F18,1,G18+1)</f>
        <v>1</v>
      </c>
      <c r="H19" s="55"/>
      <c r="I19" s="45" t="str">
        <f>IF($F19=$F18,I18,"")</f>
        <v/>
      </c>
      <c r="J19" s="36" t="str">
        <f>IF($F19=$F18,J18,"")</f>
        <v/>
      </c>
      <c r="K19" s="36" t="str">
        <f>IF($F19=$F18,K18,"")</f>
        <v/>
      </c>
      <c r="L19" s="46" t="str">
        <f>IF($F19=$F18,L18,"")</f>
        <v/>
      </c>
      <c r="M19" s="42">
        <f>IF(C19="OV/StVM",0,IF(D19="","",IF(D19&gt;15,0,IF(C19="BezM",LOOKUP(D19,Hilfe!$A$1:$A$15,Hilfe!$C$1:$C$15),LOOKUP(D19,Hilfe!$A$1:$A$15,Hilfe!$B$1:$B$15)))))</f>
        <v>0</v>
      </c>
      <c r="N19" s="37" t="str">
        <f>IF(C19="OV/StVM",0,IF(E19="","",IF(E19&gt;15,0,IF(C19="BezM",LOOKUP(E19,Hilfe!$A$1:$A$15,Hilfe!$C$1:$C$15),LOOKUP(E19,Hilfe!$A$1:$A$15,Hilfe!$B$1:$B$15)))))</f>
        <v/>
      </c>
      <c r="O19" s="38">
        <f>IF(F18&lt;&gt;F19,SUM(M19:N19),SUM(O18,M19:N19))</f>
        <v>0</v>
      </c>
      <c r="P19" s="55"/>
      <c r="Q19" s="45"/>
      <c r="R19" s="36" t="str">
        <f>IF($F19=$F18,R18,"")</f>
        <v/>
      </c>
      <c r="S19" s="36" t="str">
        <f>IF($F19=$F18,S18,"")</f>
        <v/>
      </c>
      <c r="T19" s="36" t="str">
        <f>IF($F19=$F18,T18,"")</f>
        <v/>
      </c>
      <c r="U19" s="36" t="str">
        <f>IF($F19=$F18,U18,"")</f>
        <v/>
      </c>
      <c r="V19" s="46" t="str">
        <f>IF($F19=$F18,V18,"")</f>
        <v/>
      </c>
      <c r="W19" s="55"/>
      <c r="X19" s="45" t="str">
        <f>IF($F19=$F18,X18,"")</f>
        <v/>
      </c>
      <c r="Y19" s="36" t="str">
        <f>IF($F19=$F18,Y18,"")</f>
        <v/>
      </c>
      <c r="Z19" s="46" t="str">
        <f>IF($F19=$F18,Z18,"")</f>
        <v/>
      </c>
      <c r="AA19" s="66"/>
      <c r="AB19" s="30" t="s">
        <v>158</v>
      </c>
      <c r="AC19" s="30" t="s">
        <v>250</v>
      </c>
      <c r="AD19" s="30" t="s">
        <v>104</v>
      </c>
      <c r="AE19" s="45" t="str">
        <f>IF($F19=$F18,AE18,"")</f>
        <v/>
      </c>
      <c r="AF19" s="36" t="str">
        <f>IF($F19=$F18,AF18,"")</f>
        <v/>
      </c>
      <c r="AG19" s="36" t="str">
        <f>IF($F19=$F18,AG18,"")</f>
        <v/>
      </c>
      <c r="AH19" s="36" t="str">
        <f>IF($F19=$F18,AH18,"")</f>
        <v/>
      </c>
      <c r="AI19" s="36" t="str">
        <f>IF($F19=$F18,AI18,"")</f>
        <v/>
      </c>
      <c r="AJ19" s="46" t="str">
        <f>IF($F19=$F18,AJ18,"")</f>
        <v/>
      </c>
      <c r="AK19" s="66"/>
      <c r="AL19" s="34">
        <f>IF(F19=F20,"",G19)</f>
        <v>1</v>
      </c>
      <c r="AM19" s="31">
        <f>IF(F19=F20,"",O19)</f>
        <v>0</v>
      </c>
      <c r="AN19" s="56" t="str">
        <f>LOOKUP(B19,Sportart,Hilfe!$D$1:$D$23)</f>
        <v>E</v>
      </c>
    </row>
    <row r="20" spans="1:40" s="7" customFormat="1" ht="15.75" customHeight="1" x14ac:dyDescent="0.2">
      <c r="A20" s="19">
        <v>45051</v>
      </c>
      <c r="B20" s="20" t="s">
        <v>46</v>
      </c>
      <c r="C20" s="20" t="s">
        <v>67</v>
      </c>
      <c r="D20" s="23">
        <v>13</v>
      </c>
      <c r="E20" s="23"/>
      <c r="F20" s="29" t="s">
        <v>88</v>
      </c>
      <c r="G20" s="100">
        <f>IF(F20&lt;&gt;F19,1,G19+1)</f>
        <v>1</v>
      </c>
      <c r="H20" s="55"/>
      <c r="I20" s="45" t="str">
        <f>IF($F20=$F19,I19,"")</f>
        <v/>
      </c>
      <c r="J20" s="36" t="str">
        <f>IF($F20=$F19,J19,"")</f>
        <v/>
      </c>
      <c r="K20" s="36" t="str">
        <f>IF($F20=$F19,K19,"")</f>
        <v/>
      </c>
      <c r="L20" s="46" t="str">
        <f>IF($F20=$F19,L19,"")</f>
        <v/>
      </c>
      <c r="M20" s="42">
        <f>IF(C20="OV/StVM",0,IF(D20="","",IF(D20&gt;15,0,IF(C20="BezM",LOOKUP(D20,Hilfe!$A$1:$A$15,Hilfe!$C$1:$C$15),LOOKUP(D20,Hilfe!$A$1:$A$15,Hilfe!$B$1:$B$15)))))</f>
        <v>3</v>
      </c>
      <c r="N20" s="37" t="str">
        <f>IF(C20="OV/StVM",0,IF(E20="","",IF(E20&gt;15,0,IF(C20="BezM",LOOKUP(E20,Hilfe!$A$1:$A$15,Hilfe!$C$1:$C$15),LOOKUP(E20,Hilfe!$A$1:$A$15,Hilfe!$B$1:$B$15)))))</f>
        <v/>
      </c>
      <c r="O20" s="38">
        <f>IF(F19&lt;&gt;F20,SUM(M20:N20),SUM(O19,M20:N20))</f>
        <v>3</v>
      </c>
      <c r="P20" s="55"/>
      <c r="Q20" s="45"/>
      <c r="R20" s="36" t="str">
        <f>IF($F20=$F19,R19,"")</f>
        <v/>
      </c>
      <c r="S20" s="36" t="str">
        <f>IF($F20=$F19,S19,"")</f>
        <v/>
      </c>
      <c r="T20" s="36" t="str">
        <f>IF($F20=$F19,T19,"")</f>
        <v/>
      </c>
      <c r="U20" s="36" t="str">
        <f>IF($F20=$F19,U19,"")</f>
        <v/>
      </c>
      <c r="V20" s="46" t="str">
        <f>IF($F20=$F19,V19,"")</f>
        <v/>
      </c>
      <c r="W20" s="55"/>
      <c r="X20" s="45" t="str">
        <f>IF($F20=$F19,X19,"")</f>
        <v/>
      </c>
      <c r="Y20" s="36" t="str">
        <f>IF($F20=$F19,Y19,"")</f>
        <v/>
      </c>
      <c r="Z20" s="46" t="str">
        <f>IF($F20=$F19,Z19,"")</f>
        <v/>
      </c>
      <c r="AA20" s="66"/>
      <c r="AB20" s="30" t="s">
        <v>82</v>
      </c>
      <c r="AC20" s="30" t="s">
        <v>215</v>
      </c>
      <c r="AD20" s="30" t="s">
        <v>104</v>
      </c>
      <c r="AE20" s="45" t="str">
        <f>IF($F20=$F19,AE19,"")</f>
        <v/>
      </c>
      <c r="AF20" s="36" t="str">
        <f>IF($F20=$F19,AF19,"")</f>
        <v/>
      </c>
      <c r="AG20" s="36" t="str">
        <f>IF($F20=$F19,AG19,"")</f>
        <v/>
      </c>
      <c r="AH20" s="36" t="str">
        <f>IF($F20=$F19,AH19,"")</f>
        <v/>
      </c>
      <c r="AI20" s="36" t="str">
        <f>IF($F20=$F19,AI19,"")</f>
        <v/>
      </c>
      <c r="AJ20" s="46" t="str">
        <f>IF($F20=$F19,AJ19,"")</f>
        <v/>
      </c>
      <c r="AK20" s="66"/>
      <c r="AL20" s="34">
        <f>IF(F20=F21,"",G20)</f>
        <v>1</v>
      </c>
      <c r="AM20" s="31">
        <f>IF(F20=F21,"",O20)</f>
        <v>3</v>
      </c>
      <c r="AN20" s="56" t="str">
        <f>LOOKUP(B20,Sportart,Hilfe!$D$1:$D$23)</f>
        <v>E</v>
      </c>
    </row>
    <row r="21" spans="1:40" s="7" customFormat="1" ht="15.75" customHeight="1" x14ac:dyDescent="0.2">
      <c r="A21" s="19">
        <v>45051</v>
      </c>
      <c r="B21" s="20" t="s">
        <v>46</v>
      </c>
      <c r="C21" s="20" t="s">
        <v>67</v>
      </c>
      <c r="D21" s="23">
        <v>51</v>
      </c>
      <c r="E21" s="23"/>
      <c r="F21" s="29" t="s">
        <v>300</v>
      </c>
      <c r="G21" s="100">
        <f>IF(F21&lt;&gt;F20,1,G20+1)</f>
        <v>1</v>
      </c>
      <c r="H21" s="55"/>
      <c r="I21" s="45" t="str">
        <f>IF($F21=$F20,I20,"")</f>
        <v/>
      </c>
      <c r="J21" s="36" t="str">
        <f>IF($F21=$F20,J20,"")</f>
        <v/>
      </c>
      <c r="K21" s="36" t="str">
        <f>IF($F21=$F20,K20,"")</f>
        <v/>
      </c>
      <c r="L21" s="46" t="str">
        <f>IF($F21=$F20,L20,"")</f>
        <v/>
      </c>
      <c r="M21" s="42">
        <f>IF(C21="OV/StVM",0,IF(D21="","",IF(D21&gt;15,0,IF(C21="BezM",LOOKUP(D21,Hilfe!$A$1:$A$15,Hilfe!$C$1:$C$15),LOOKUP(D21,Hilfe!$A$1:$A$15,Hilfe!$B$1:$B$15)))))</f>
        <v>0</v>
      </c>
      <c r="N21" s="37" t="str">
        <f>IF(C21="OV/StVM",0,IF(E21="","",IF(E21&gt;15,0,IF(C21="BezM",LOOKUP(E21,Hilfe!$A$1:$A$15,Hilfe!$C$1:$C$15),LOOKUP(E21,Hilfe!$A$1:$A$15,Hilfe!$B$1:$B$15)))))</f>
        <v/>
      </c>
      <c r="O21" s="38">
        <f>IF(F20&lt;&gt;F21,SUM(M21:N21),SUM(O20,M21:N21))</f>
        <v>0</v>
      </c>
      <c r="P21" s="55"/>
      <c r="Q21" s="45"/>
      <c r="R21" s="36" t="str">
        <f>IF($F21=$F20,R20,"")</f>
        <v/>
      </c>
      <c r="S21" s="36" t="str">
        <f>IF($F21=$F20,S20,"")</f>
        <v/>
      </c>
      <c r="T21" s="36" t="str">
        <f>IF($F21=$F20,T20,"")</f>
        <v/>
      </c>
      <c r="U21" s="36" t="str">
        <f>IF($F21=$F20,U20,"")</f>
        <v/>
      </c>
      <c r="V21" s="46" t="str">
        <f>IF($F21=$F20,V20,"")</f>
        <v/>
      </c>
      <c r="W21" s="55"/>
      <c r="X21" s="45" t="str">
        <f>IF($F21=$F20,X20,"")</f>
        <v/>
      </c>
      <c r="Y21" s="36" t="str">
        <f>IF($F21=$F20,Y20,"")</f>
        <v/>
      </c>
      <c r="Z21" s="46" t="str">
        <f>IF($F21=$F20,Z20,"")</f>
        <v/>
      </c>
      <c r="AA21" s="66"/>
      <c r="AB21" s="30" t="s">
        <v>174</v>
      </c>
      <c r="AC21" s="30" t="s">
        <v>178</v>
      </c>
      <c r="AD21" s="30" t="s">
        <v>104</v>
      </c>
      <c r="AE21" s="45" t="str">
        <f>IF($F21=$F20,AE20,"")</f>
        <v/>
      </c>
      <c r="AF21" s="36" t="str">
        <f>IF($F21=$F20,AF20,"")</f>
        <v/>
      </c>
      <c r="AG21" s="36" t="str">
        <f>IF($F21=$F20,AG20,"")</f>
        <v/>
      </c>
      <c r="AH21" s="36" t="str">
        <f>IF($F21=$F20,AH20,"")</f>
        <v/>
      </c>
      <c r="AI21" s="36" t="str">
        <f>IF($F21=$F20,AI20,"")</f>
        <v/>
      </c>
      <c r="AJ21" s="46" t="str">
        <f>IF($F21=$F20,AJ20,"")</f>
        <v/>
      </c>
      <c r="AK21" s="66"/>
      <c r="AL21" s="34">
        <f>IF(F21=F22,"",G21)</f>
        <v>1</v>
      </c>
      <c r="AM21" s="31">
        <f>IF(F21=F22,"",O21)</f>
        <v>0</v>
      </c>
      <c r="AN21" s="56" t="str">
        <f>LOOKUP(B21,Sportart,Hilfe!$D$1:$D$23)</f>
        <v>E</v>
      </c>
    </row>
    <row r="22" spans="1:40" s="7" customFormat="1" ht="15.75" customHeight="1" x14ac:dyDescent="0.2">
      <c r="A22" s="19">
        <v>45051</v>
      </c>
      <c r="B22" s="20" t="s">
        <v>46</v>
      </c>
      <c r="C22" s="20" t="s">
        <v>67</v>
      </c>
      <c r="D22" s="23">
        <v>4</v>
      </c>
      <c r="E22" s="23"/>
      <c r="F22" s="29" t="s">
        <v>296</v>
      </c>
      <c r="G22" s="100">
        <f>IF(F22&lt;&gt;F21,1,G21+1)</f>
        <v>1</v>
      </c>
      <c r="H22" s="55"/>
      <c r="I22" s="45" t="str">
        <f>IF($F22=$F23,I21,"")</f>
        <v/>
      </c>
      <c r="J22" s="36" t="str">
        <f>IF($F22=$F23,J21,"")</f>
        <v/>
      </c>
      <c r="K22" s="36" t="str">
        <f>IF($F22=$F23,K21,"")</f>
        <v/>
      </c>
      <c r="L22" s="46" t="str">
        <f>IF($F22=$F23,L21,"")</f>
        <v/>
      </c>
      <c r="M22" s="42">
        <f>IF(C22="OV/StVM",0,IF(D22="","",IF(D22&gt;15,0,IF(C22="BezM",LOOKUP(D22,Hilfe!$A$1:$A$15,Hilfe!$C$1:$C$15),LOOKUP(D22,Hilfe!$A$1:$A$15,Hilfe!$B$1:$B$15)))))</f>
        <v>15</v>
      </c>
      <c r="N22" s="37" t="str">
        <f>IF(C22="OV/StVM",0,IF(E22="","",IF(E22&gt;15,0,IF(C22="BezM",LOOKUP(E22,Hilfe!$A$1:$A$15,Hilfe!$C$1:$C$15),LOOKUP(E22,Hilfe!$A$1:$A$15,Hilfe!$B$1:$B$15)))))</f>
        <v/>
      </c>
      <c r="O22" s="38">
        <f>IF(F23&lt;&gt;F22,SUM(M22:N22),SUM(O21,M22:N22))</f>
        <v>15</v>
      </c>
      <c r="P22" s="55"/>
      <c r="Q22" s="45" t="str">
        <f>IF($F22=$F23,Q21,"")</f>
        <v/>
      </c>
      <c r="R22" s="36" t="str">
        <f>IF($F22=$F23,R21,"")</f>
        <v/>
      </c>
      <c r="S22" s="36" t="str">
        <f>IF($F22=$F23,S21,"")</f>
        <v/>
      </c>
      <c r="T22" s="36" t="str">
        <f>IF($F22=$F23,T21,"")</f>
        <v/>
      </c>
      <c r="U22" s="36" t="str">
        <f>IF($F22=$F23,U21,"")</f>
        <v/>
      </c>
      <c r="V22" s="46" t="str">
        <f>IF($F22=$F23,V21,"")</f>
        <v/>
      </c>
      <c r="W22" s="55"/>
      <c r="X22" s="45" t="str">
        <f>IF($F22=$F23,X21,"")</f>
        <v/>
      </c>
      <c r="Y22" s="36" t="str">
        <f>IF($F22=$F23,Y21,"")</f>
        <v/>
      </c>
      <c r="Z22" s="46" t="str">
        <f>IF($F22=$F23,Z21,"")</f>
        <v/>
      </c>
      <c r="AA22" s="66"/>
      <c r="AB22" s="30" t="s">
        <v>133</v>
      </c>
      <c r="AC22" s="30" t="s">
        <v>132</v>
      </c>
      <c r="AD22" s="30" t="s">
        <v>191</v>
      </c>
      <c r="AE22" s="45" t="str">
        <f>IF($F22=$F21,AE21,"")</f>
        <v/>
      </c>
      <c r="AF22" s="36" t="str">
        <f>IF($F22=$F21,AF21,"")</f>
        <v/>
      </c>
      <c r="AG22" s="36" t="str">
        <f>IF($F22=$F21,AG21,"")</f>
        <v/>
      </c>
      <c r="AH22" s="36" t="str">
        <f>IF($F22=$F21,AH21,"")</f>
        <v/>
      </c>
      <c r="AI22" s="36" t="str">
        <f>IF($F22=$F21,AI21,"")</f>
        <v/>
      </c>
      <c r="AJ22" s="46" t="str">
        <f>IF($F22=$F21,AJ21,"")</f>
        <v/>
      </c>
      <c r="AK22" s="66"/>
      <c r="AL22" s="34">
        <f>IF(F22=F23,"",G22)</f>
        <v>1</v>
      </c>
      <c r="AM22" s="31">
        <f>IF(F22=F23,"",O22)</f>
        <v>15</v>
      </c>
      <c r="AN22" s="56" t="str">
        <f>LOOKUP(B22,Sportart,Hilfe!$D$1:$D$23)</f>
        <v>E</v>
      </c>
    </row>
    <row r="23" spans="1:40" s="7" customFormat="1" ht="15.75" customHeight="1" x14ac:dyDescent="0.2">
      <c r="A23" s="19">
        <v>45051</v>
      </c>
      <c r="B23" s="20" t="s">
        <v>46</v>
      </c>
      <c r="C23" s="20" t="s">
        <v>67</v>
      </c>
      <c r="D23" s="23">
        <v>18</v>
      </c>
      <c r="E23" s="23"/>
      <c r="F23" s="29" t="s">
        <v>297</v>
      </c>
      <c r="G23" s="100">
        <f>IF(F23&lt;&gt;F22,1,G22+1)</f>
        <v>1</v>
      </c>
      <c r="H23" s="55"/>
      <c r="I23" s="45"/>
      <c r="J23" s="36" t="str">
        <f>IF($F23=$F22,J22,"")</f>
        <v/>
      </c>
      <c r="K23" s="36" t="str">
        <f>IF($F23=$F22,K22,"")</f>
        <v/>
      </c>
      <c r="L23" s="46" t="str">
        <f>IF($F23=$F22,L22,"")</f>
        <v/>
      </c>
      <c r="M23" s="42">
        <f>IF(C23="OV/StVM",0,IF(D23="","",IF(D23&gt;15,0,IF(C23="BezM",LOOKUP(D23,Hilfe!$A$1:$A$15,Hilfe!$C$1:$C$15),LOOKUP(D23,Hilfe!$A$1:$A$15,Hilfe!$B$1:$B$15)))))</f>
        <v>0</v>
      </c>
      <c r="N23" s="37" t="str">
        <f>IF(C23="OV/StVM",0,IF(E23="","",IF(E23&gt;15,0,IF(C23="BezM",LOOKUP(E23,Hilfe!$A$1:$A$15,Hilfe!$C$1:$C$15),LOOKUP(E23,Hilfe!$A$1:$A$15,Hilfe!$B$1:$B$15)))))</f>
        <v/>
      </c>
      <c r="O23" s="38">
        <f>IF(F22&lt;&gt;F23,SUM(M23:N23),SUM(O22,M23:N23))</f>
        <v>0</v>
      </c>
      <c r="P23" s="55"/>
      <c r="Q23" s="45"/>
      <c r="R23" s="36" t="str">
        <f>IF($F23=$F22,R22,"")</f>
        <v/>
      </c>
      <c r="S23" s="36" t="str">
        <f>IF($F23=$F22,S22,"")</f>
        <v/>
      </c>
      <c r="T23" s="36" t="str">
        <f>IF($F23=$F22,T22,"")</f>
        <v/>
      </c>
      <c r="U23" s="36" t="str">
        <f>IF($F23=$F22,U22,"")</f>
        <v/>
      </c>
      <c r="V23" s="46" t="str">
        <f>IF($F23=$F22,V22,"")</f>
        <v/>
      </c>
      <c r="W23" s="55"/>
      <c r="X23" s="45"/>
      <c r="Y23" s="36" t="str">
        <f>IF($F23=$F22,Y22,"")</f>
        <v/>
      </c>
      <c r="Z23" s="46" t="str">
        <f>IF($F23=$F22,Z22,"")</f>
        <v/>
      </c>
      <c r="AA23" s="66"/>
      <c r="AB23" s="30" t="s">
        <v>149</v>
      </c>
      <c r="AC23" s="30" t="s">
        <v>130</v>
      </c>
      <c r="AD23" s="30" t="s">
        <v>191</v>
      </c>
      <c r="AE23" s="45" t="str">
        <f>IF($F23=$F22,AE22,"")</f>
        <v/>
      </c>
      <c r="AF23" s="36" t="str">
        <f>IF($F23=$F22,AF22,"")</f>
        <v/>
      </c>
      <c r="AG23" s="36" t="str">
        <f>IF($F23=$F22,AG22,"")</f>
        <v/>
      </c>
      <c r="AH23" s="36" t="str">
        <f>IF($F23=$F22,AH22,"")</f>
        <v/>
      </c>
      <c r="AI23" s="36" t="str">
        <f>IF($F23=$F22,AI22,"")</f>
        <v/>
      </c>
      <c r="AJ23" s="46" t="str">
        <f>IF($F23=$F22,AJ22,"")</f>
        <v/>
      </c>
      <c r="AK23" s="66"/>
      <c r="AL23" s="34">
        <f>IF(F23=F24,"",G23)</f>
        <v>1</v>
      </c>
      <c r="AM23" s="31">
        <f>IF(F23=F24,"",O23)</f>
        <v>0</v>
      </c>
      <c r="AN23" s="56" t="str">
        <f>LOOKUP(B23,Sportart,Hilfe!$D$1:$D$23)</f>
        <v>E</v>
      </c>
    </row>
    <row r="24" spans="1:40" s="7" customFormat="1" ht="15.75" customHeight="1" x14ac:dyDescent="0.2">
      <c r="A24" s="19">
        <v>45051</v>
      </c>
      <c r="B24" s="20" t="s">
        <v>46</v>
      </c>
      <c r="C24" s="20" t="s">
        <v>67</v>
      </c>
      <c r="D24" s="23">
        <v>5</v>
      </c>
      <c r="E24" s="23"/>
      <c r="F24" s="29" t="s">
        <v>298</v>
      </c>
      <c r="G24" s="100">
        <f>IF(F24&lt;&gt;F23,1,G23+1)</f>
        <v>1</v>
      </c>
      <c r="H24" s="55"/>
      <c r="I24" s="45" t="str">
        <f>IF($F24=$F23,I23,"")</f>
        <v/>
      </c>
      <c r="J24" s="36" t="str">
        <f>IF($F24=$F23,J23,"")</f>
        <v/>
      </c>
      <c r="K24" s="36" t="str">
        <f>IF($F24=$F23,K23,"")</f>
        <v/>
      </c>
      <c r="L24" s="46" t="str">
        <f>IF($F24=$F23,L23,"")</f>
        <v/>
      </c>
      <c r="M24" s="42">
        <f>IF(C24="OV/StVM",0,IF(D24="","",IF(D24&gt;15,0,IF(C24="BezM",LOOKUP(D24,Hilfe!$A$1:$A$15,Hilfe!$C$1:$C$15),LOOKUP(D24,Hilfe!$A$1:$A$15,Hilfe!$B$1:$B$15)))))</f>
        <v>13</v>
      </c>
      <c r="N24" s="37" t="str">
        <f>IF(C24="OV/StVM",0,IF(E24="","",IF(E24&gt;15,0,IF(C24="BezM",LOOKUP(E24,Hilfe!$A$1:$A$15,Hilfe!$C$1:$C$15),LOOKUP(E24,Hilfe!$A$1:$A$15,Hilfe!$B$1:$B$15)))))</f>
        <v/>
      </c>
      <c r="O24" s="38">
        <f>IF(F23&lt;&gt;F24,SUM(M24:N24),SUM(O23,M24:N24))</f>
        <v>13</v>
      </c>
      <c r="P24" s="55"/>
      <c r="Q24" s="45" t="str">
        <f>IF($F24=$F23,Q23,"")</f>
        <v/>
      </c>
      <c r="R24" s="36" t="str">
        <f>IF($F24=$F23,R23,"")</f>
        <v/>
      </c>
      <c r="S24" s="36" t="str">
        <f>IF($F24=$F23,S23,"")</f>
        <v/>
      </c>
      <c r="T24" s="36" t="str">
        <f>IF($F24=$F23,T23,"")</f>
        <v/>
      </c>
      <c r="U24" s="36" t="str">
        <f>IF($F24=$F23,U23,"")</f>
        <v/>
      </c>
      <c r="V24" s="46" t="str">
        <f>IF($F24=$F23,V23,"")</f>
        <v/>
      </c>
      <c r="W24" s="55"/>
      <c r="X24" s="45" t="str">
        <f>IF($F24=$F23,X23,"")</f>
        <v/>
      </c>
      <c r="Y24" s="36" t="str">
        <f>IF($F24=$F23,Y23,"")</f>
        <v/>
      </c>
      <c r="Z24" s="46" t="str">
        <f>IF($F24=$F23,Z23,"")</f>
        <v/>
      </c>
      <c r="AA24" s="66"/>
      <c r="AB24" s="30" t="s">
        <v>199</v>
      </c>
      <c r="AC24" s="30" t="s">
        <v>81</v>
      </c>
      <c r="AD24" s="30" t="s">
        <v>191</v>
      </c>
      <c r="AE24" s="45" t="str">
        <f>IF($F24=$F23,AE23,"")</f>
        <v/>
      </c>
      <c r="AF24" s="36" t="str">
        <f>IF($F24=$F23,AF23,"")</f>
        <v/>
      </c>
      <c r="AG24" s="36" t="str">
        <f>IF($F24=$F23,AG23,"")</f>
        <v/>
      </c>
      <c r="AH24" s="36" t="str">
        <f>IF($F24=$F23,AH23,"")</f>
        <v/>
      </c>
      <c r="AI24" s="36" t="str">
        <f>IF($F24=$F23,AI23,"")</f>
        <v/>
      </c>
      <c r="AJ24" s="46" t="str">
        <f>IF($F24=$F23,AJ23,"")</f>
        <v/>
      </c>
      <c r="AK24" s="66"/>
      <c r="AL24" s="34">
        <f>IF(F24=F25,"",G24)</f>
        <v>1</v>
      </c>
      <c r="AM24" s="31">
        <f>IF(F24=F25,"",O24)</f>
        <v>13</v>
      </c>
      <c r="AN24" s="56" t="str">
        <f>LOOKUP(B24,Sportart,Hilfe!$D$1:$D$23)</f>
        <v>E</v>
      </c>
    </row>
    <row r="25" spans="1:40" s="7" customFormat="1" ht="15.75" customHeight="1" x14ac:dyDescent="0.2">
      <c r="A25" s="19">
        <v>45051</v>
      </c>
      <c r="B25" s="20" t="s">
        <v>46</v>
      </c>
      <c r="C25" s="20" t="s">
        <v>67</v>
      </c>
      <c r="D25" s="23">
        <v>24</v>
      </c>
      <c r="E25" s="23"/>
      <c r="F25" s="29" t="s">
        <v>246</v>
      </c>
      <c r="G25" s="100">
        <f>IF(F25&lt;&gt;F23,1,G23+1)</f>
        <v>1</v>
      </c>
      <c r="H25" s="55"/>
      <c r="I25" s="45" t="str">
        <f>IF($F25=$F23,I23,"")</f>
        <v/>
      </c>
      <c r="J25" s="36" t="str">
        <f>IF($F25=$F23,J23,"")</f>
        <v/>
      </c>
      <c r="K25" s="36" t="str">
        <f>IF($F25=$F23,K23,"")</f>
        <v/>
      </c>
      <c r="L25" s="46" t="str">
        <f>IF($F25=$F23,L23,"")</f>
        <v/>
      </c>
      <c r="M25" s="42">
        <f>IF(C25="OV/StVM",0,IF(D25="","",IF(D25&gt;15,0,IF(C25="BezM",LOOKUP(D25,Hilfe!$A$1:$A$15,Hilfe!$C$1:$C$15),LOOKUP(D25,Hilfe!$A$1:$A$15,Hilfe!$B$1:$B$15)))))</f>
        <v>0</v>
      </c>
      <c r="N25" s="37" t="str">
        <f>IF(C25="OV/StVM",0,IF(E25="","",IF(E25&gt;15,0,IF(C25="BezM",LOOKUP(E25,Hilfe!$A$1:$A$15,Hilfe!$C$1:$C$15),LOOKUP(E25,Hilfe!$A$1:$A$15,Hilfe!$B$1:$B$15)))))</f>
        <v/>
      </c>
      <c r="O25" s="38">
        <f>IF(F23&lt;&gt;F25,SUM(M25:N25),SUM(O23,M25:N25))</f>
        <v>0</v>
      </c>
      <c r="P25" s="55"/>
      <c r="Q25" s="45"/>
      <c r="R25" s="36" t="str">
        <f>IF($F25=$F23,R23,"")</f>
        <v/>
      </c>
      <c r="S25" s="36" t="str">
        <f>IF($F25=$F23,S23,"")</f>
        <v/>
      </c>
      <c r="T25" s="36" t="str">
        <f>IF($F25=$F23,T23,"")</f>
        <v/>
      </c>
      <c r="U25" s="36" t="str">
        <f>IF($F25=$F23,U23,"")</f>
        <v/>
      </c>
      <c r="V25" s="46" t="str">
        <f>IF($F25=$F23,V23,"")</f>
        <v/>
      </c>
      <c r="W25" s="55"/>
      <c r="X25" s="45" t="str">
        <f>IF($F25=$F23,X23,"")</f>
        <v/>
      </c>
      <c r="Y25" s="36" t="str">
        <f>IF($F25=$F23,Y23,"")</f>
        <v/>
      </c>
      <c r="Z25" s="46" t="str">
        <f>IF($F25=$F23,Z23,"")</f>
        <v/>
      </c>
      <c r="AA25" s="66"/>
      <c r="AB25" s="30" t="s">
        <v>212</v>
      </c>
      <c r="AC25" s="30" t="s">
        <v>95</v>
      </c>
      <c r="AD25" s="30" t="s">
        <v>196</v>
      </c>
      <c r="AE25" s="45" t="str">
        <f>IF($F25=$F23,AE23,"")</f>
        <v/>
      </c>
      <c r="AF25" s="36" t="str">
        <f>IF($F25=$F23,AF23,"")</f>
        <v/>
      </c>
      <c r="AG25" s="36" t="str">
        <f>IF($F25=$F23,AG23,"")</f>
        <v/>
      </c>
      <c r="AH25" s="36" t="str">
        <f>IF($F25=$F23,AH23,"")</f>
        <v/>
      </c>
      <c r="AI25" s="36" t="str">
        <f>IF($F25=$F23,AI23,"")</f>
        <v/>
      </c>
      <c r="AJ25" s="46" t="str">
        <f>IF($F25=$F23,AJ23,"")</f>
        <v/>
      </c>
      <c r="AK25" s="66"/>
      <c r="AL25" s="34">
        <f>IF(F25=F35,"",G25)</f>
        <v>1</v>
      </c>
      <c r="AM25" s="31">
        <f>IF(F25=F35,"",O25)</f>
        <v>0</v>
      </c>
      <c r="AN25" s="56" t="str">
        <f>LOOKUP(B25,Sportart,Hilfe!$D$1:$D$23)</f>
        <v>E</v>
      </c>
    </row>
    <row r="26" spans="1:40" s="7" customFormat="1" ht="15.75" customHeight="1" x14ac:dyDescent="0.2">
      <c r="A26" s="19">
        <v>45051</v>
      </c>
      <c r="B26" s="20" t="s">
        <v>46</v>
      </c>
      <c r="C26" s="20" t="s">
        <v>67</v>
      </c>
      <c r="D26" s="23">
        <v>44</v>
      </c>
      <c r="E26" s="23"/>
      <c r="F26" s="29" t="s">
        <v>253</v>
      </c>
      <c r="G26" s="100">
        <f>IF(F26&lt;&gt;F25,1,G25+1)</f>
        <v>1</v>
      </c>
      <c r="H26" s="55"/>
      <c r="I26" s="45" t="str">
        <f>IF($F26=$F25,I25,"")</f>
        <v/>
      </c>
      <c r="J26" s="36" t="str">
        <f>IF($F26=$F25,J25,"")</f>
        <v/>
      </c>
      <c r="K26" s="36" t="str">
        <f>IF($F26=$F25,K25,"")</f>
        <v/>
      </c>
      <c r="L26" s="46" t="str">
        <f>IF($F26=$F25,L25,"")</f>
        <v/>
      </c>
      <c r="M26" s="42">
        <f>IF(C26="OV/StVM",0,IF(D26="","",IF(D26&gt;15,0,IF(C26="BezM",LOOKUP(D26,Hilfe!$A$1:$A$15,Hilfe!$C$1:$C$15),LOOKUP(D26,Hilfe!$A$1:$A$15,Hilfe!$B$1:$B$15)))))</f>
        <v>0</v>
      </c>
      <c r="N26" s="37" t="str">
        <f>IF(C26="OV/StVM",0,IF(E26="","",IF(E26&gt;15,0,IF(C26="BezM",LOOKUP(E26,Hilfe!$A$1:$A$15,Hilfe!$C$1:$C$15),LOOKUP(E26,Hilfe!$A$1:$A$15,Hilfe!$B$1:$B$15)))))</f>
        <v/>
      </c>
      <c r="O26" s="38">
        <f>IF(F25&lt;&gt;F26,SUM(M26:N26),SUM(O25,M26:N26))</f>
        <v>0</v>
      </c>
      <c r="P26" s="55"/>
      <c r="Q26" s="45"/>
      <c r="R26" s="36" t="str">
        <f>IF($F26=$F25,R25,"")</f>
        <v/>
      </c>
      <c r="S26" s="36" t="str">
        <f>IF($F26=$F25,S25,"")</f>
        <v/>
      </c>
      <c r="T26" s="36" t="str">
        <f>IF($F26=$F25,T25,"")</f>
        <v/>
      </c>
      <c r="U26" s="36" t="str">
        <f>IF($F26=$F25,U25,"")</f>
        <v/>
      </c>
      <c r="V26" s="46" t="str">
        <f>IF($F26=$F25,V25,"")</f>
        <v/>
      </c>
      <c r="W26" s="55"/>
      <c r="X26" s="45" t="str">
        <f>IF($F26=$F25,X25,"")</f>
        <v/>
      </c>
      <c r="Y26" s="36" t="str">
        <f>IF($F26=$F25,Y25,"")</f>
        <v/>
      </c>
      <c r="Z26" s="46" t="str">
        <f>IF($F26=$F25,Z25,"")</f>
        <v/>
      </c>
      <c r="AA26" s="66"/>
      <c r="AB26" s="30" t="s">
        <v>164</v>
      </c>
      <c r="AC26" s="30" t="s">
        <v>185</v>
      </c>
      <c r="AD26" s="30" t="s">
        <v>196</v>
      </c>
      <c r="AE26" s="45" t="str">
        <f>IF($F26=$F25,AE25,"")</f>
        <v/>
      </c>
      <c r="AF26" s="36" t="str">
        <f>IF($F26=$F25,AF25,"")</f>
        <v/>
      </c>
      <c r="AG26" s="36" t="str">
        <f>IF($F26=$F25,AG25,"")</f>
        <v/>
      </c>
      <c r="AH26" s="36" t="str">
        <f>IF($F26=$F25,AH25,"")</f>
        <v/>
      </c>
      <c r="AI26" s="36" t="str">
        <f>IF($F26=$F25,AI25,"")</f>
        <v/>
      </c>
      <c r="AJ26" s="46" t="str">
        <f>IF($F26=$F25,AJ25,"")</f>
        <v/>
      </c>
      <c r="AK26" s="66"/>
      <c r="AL26" s="34">
        <f>IF(F26=F27,"",G26)</f>
        <v>1</v>
      </c>
      <c r="AM26" s="31">
        <f>IF(F26=F27,"",O26)</f>
        <v>0</v>
      </c>
      <c r="AN26" s="56" t="str">
        <f>LOOKUP(B26,Sportart,Hilfe!$D$1:$D$23)</f>
        <v>E</v>
      </c>
    </row>
    <row r="27" spans="1:40" s="7" customFormat="1" ht="15.75" customHeight="1" x14ac:dyDescent="0.2">
      <c r="A27" s="19">
        <v>45051</v>
      </c>
      <c r="B27" s="20" t="s">
        <v>46</v>
      </c>
      <c r="C27" s="20" t="s">
        <v>67</v>
      </c>
      <c r="D27" s="24">
        <v>38</v>
      </c>
      <c r="E27" s="23"/>
      <c r="F27" s="29" t="s">
        <v>254</v>
      </c>
      <c r="G27" s="100">
        <f>IF(F27&lt;&gt;F26,1,G26+1)</f>
        <v>1</v>
      </c>
      <c r="H27" s="55"/>
      <c r="I27" s="45" t="str">
        <f>IF($F27=$F26,I26,"")</f>
        <v/>
      </c>
      <c r="J27" s="36" t="str">
        <f>IF($F27=$F26,J26,"")</f>
        <v/>
      </c>
      <c r="K27" s="36" t="str">
        <f>IF($F27=$F26,K26,"")</f>
        <v/>
      </c>
      <c r="L27" s="46" t="str">
        <f>IF($F27=$F26,L26,"")</f>
        <v/>
      </c>
      <c r="M27" s="42">
        <f>IF(C27="OV/StVM",0,IF(D27="","",IF(D27&gt;15,0,IF(C27="BezM",LOOKUP(D27,Hilfe!$A$1:$A$15,Hilfe!$C$1:$C$15),LOOKUP(D27,Hilfe!$A$1:$A$15,Hilfe!$B$1:$B$15)))))</f>
        <v>0</v>
      </c>
      <c r="N27" s="37" t="str">
        <f>IF(C27="OV/StVM",0,IF(E27="","",IF(E27&gt;15,0,IF(C27="BezM",LOOKUP(E27,Hilfe!$A$1:$A$15,Hilfe!$C$1:$C$15),LOOKUP(E27,Hilfe!$A$1:$A$15,Hilfe!$B$1:$B$15)))))</f>
        <v/>
      </c>
      <c r="O27" s="38">
        <f>IF(F26&lt;&gt;F27,SUM(M27:N27),SUM(O26,M27:N27))</f>
        <v>0</v>
      </c>
      <c r="P27" s="55"/>
      <c r="Q27" s="45"/>
      <c r="R27" s="36" t="str">
        <f>IF($F27=$F26,R26,"")</f>
        <v/>
      </c>
      <c r="S27" s="36" t="str">
        <f>IF($F27=$F26,S26,"")</f>
        <v/>
      </c>
      <c r="T27" s="36" t="str">
        <f>IF($F27=$F26,T26,"")</f>
        <v/>
      </c>
      <c r="U27" s="36" t="str">
        <f>IF($F27=$F26,U26,"")</f>
        <v/>
      </c>
      <c r="V27" s="46" t="str">
        <f>IF($F27=$F26,V26,"")</f>
        <v/>
      </c>
      <c r="W27" s="55"/>
      <c r="X27" s="45" t="str">
        <f>IF($F27=$F26,X26,"")</f>
        <v/>
      </c>
      <c r="Y27" s="36" t="str">
        <f>IF($F27=$F26,Y26,"")</f>
        <v/>
      </c>
      <c r="Z27" s="46" t="str">
        <f>IF($F27=$F26,Z26,"")</f>
        <v/>
      </c>
      <c r="AA27" s="66"/>
      <c r="AB27" s="30" t="s">
        <v>164</v>
      </c>
      <c r="AC27" s="30" t="s">
        <v>0</v>
      </c>
      <c r="AD27" s="30" t="s">
        <v>196</v>
      </c>
      <c r="AE27" s="45" t="str">
        <f>IF($F27=$F26,AE26,"")</f>
        <v/>
      </c>
      <c r="AF27" s="36" t="str">
        <f>IF($F27=$F26,AF26,"")</f>
        <v/>
      </c>
      <c r="AG27" s="36" t="str">
        <f>IF($F27=$F26,AG26,"")</f>
        <v/>
      </c>
      <c r="AH27" s="36" t="str">
        <f>IF($F27=$F26,AH26,"")</f>
        <v/>
      </c>
      <c r="AI27" s="36" t="str">
        <f>IF($F27=$F26,AI26,"")</f>
        <v/>
      </c>
      <c r="AJ27" s="46" t="str">
        <f>IF($F27=$F26,AJ26,"")</f>
        <v/>
      </c>
      <c r="AK27" s="66"/>
      <c r="AL27" s="34">
        <f>IF(F27=F28,"",G27)</f>
        <v>1</v>
      </c>
      <c r="AM27" s="31">
        <f>IF(F27=F28,"",O27)</f>
        <v>0</v>
      </c>
      <c r="AN27" s="56" t="str">
        <f>LOOKUP(B27,Sportart,Hilfe!$D$1:$D$23)</f>
        <v>E</v>
      </c>
    </row>
    <row r="28" spans="1:40" s="7" customFormat="1" ht="15.75" customHeight="1" x14ac:dyDescent="0.2">
      <c r="A28" s="19">
        <v>45051</v>
      </c>
      <c r="B28" s="20" t="s">
        <v>46</v>
      </c>
      <c r="C28" s="20" t="s">
        <v>67</v>
      </c>
      <c r="D28" s="23">
        <v>39</v>
      </c>
      <c r="E28" s="23"/>
      <c r="F28" s="29" t="s">
        <v>255</v>
      </c>
      <c r="G28" s="100">
        <f>IF(F28&lt;&gt;F27,1,G27+1)</f>
        <v>1</v>
      </c>
      <c r="H28" s="55"/>
      <c r="I28" s="45" t="str">
        <f>IF($F28=$F27,I27,"")</f>
        <v/>
      </c>
      <c r="J28" s="36" t="str">
        <f>IF($F28=$F27,J27,"")</f>
        <v/>
      </c>
      <c r="K28" s="36" t="str">
        <f>IF($F28=$F27,K27,"")</f>
        <v/>
      </c>
      <c r="L28" s="46" t="str">
        <f>IF($F28=$F27,L27,"")</f>
        <v/>
      </c>
      <c r="M28" s="42">
        <f>IF(C28="OV/StVM",0,IF(D28="","",IF(D28&gt;15,0,IF(C28="BezM",LOOKUP(D28,Hilfe!$A$1:$A$15,Hilfe!$C$1:$C$15),LOOKUP(D28,Hilfe!$A$1:$A$15,Hilfe!$B$1:$B$15)))))</f>
        <v>0</v>
      </c>
      <c r="N28" s="37" t="str">
        <f>IF(C28="OV/StVM",0,IF(E28="","",IF(E28&gt;15,0,IF(C28="BezM",LOOKUP(E28,Hilfe!$A$1:$A$15,Hilfe!$C$1:$C$15),LOOKUP(E28,Hilfe!$A$1:$A$15,Hilfe!$B$1:$B$15)))))</f>
        <v/>
      </c>
      <c r="O28" s="38">
        <f>IF(F27&lt;&gt;F28,SUM(M28:N28),SUM(O27,M28:N28))</f>
        <v>0</v>
      </c>
      <c r="P28" s="55"/>
      <c r="Q28" s="45"/>
      <c r="R28" s="36" t="str">
        <f>IF($F28=$F27,R27,"")</f>
        <v/>
      </c>
      <c r="S28" s="36" t="str">
        <f>IF($F28=$F27,S27,"")</f>
        <v/>
      </c>
      <c r="T28" s="36" t="str">
        <f>IF($F28=$F27,T27,"")</f>
        <v/>
      </c>
      <c r="U28" s="36" t="str">
        <f>IF($F28=$F27,U27,"")</f>
        <v/>
      </c>
      <c r="V28" s="46" t="str">
        <f>IF($F28=$F27,V27,"")</f>
        <v/>
      </c>
      <c r="W28" s="55"/>
      <c r="X28" s="45" t="str">
        <f>IF($F28=$F27,X27,"")</f>
        <v/>
      </c>
      <c r="Y28" s="36" t="str">
        <f>IF($F28=$F27,Y27,"")</f>
        <v/>
      </c>
      <c r="Z28" s="46" t="str">
        <f>IF($F28=$F27,Z27,"")</f>
        <v/>
      </c>
      <c r="AA28" s="66"/>
      <c r="AB28" s="30" t="s">
        <v>164</v>
      </c>
      <c r="AC28" s="30" t="s">
        <v>100</v>
      </c>
      <c r="AD28" s="30" t="s">
        <v>196</v>
      </c>
      <c r="AE28" s="45" t="str">
        <f>IF($F28=$F27,AE27,"")</f>
        <v/>
      </c>
      <c r="AF28" s="36" t="str">
        <f>IF($F28=$F27,AF27,"")</f>
        <v/>
      </c>
      <c r="AG28" s="36" t="str">
        <f>IF($F28=$F27,AG27,"")</f>
        <v/>
      </c>
      <c r="AH28" s="36" t="str">
        <f>IF($F28=$F27,AH27,"")</f>
        <v/>
      </c>
      <c r="AI28" s="36" t="str">
        <f>IF($F28=$F27,AI27,"")</f>
        <v/>
      </c>
      <c r="AJ28" s="46" t="str">
        <f>IF($F28=$F27,AJ27,"")</f>
        <v/>
      </c>
      <c r="AK28" s="66"/>
      <c r="AL28" s="34">
        <f>IF(F28=F29,"",G28)</f>
        <v>1</v>
      </c>
      <c r="AM28" s="31">
        <f>IF(F28=F29,"",O28)</f>
        <v>0</v>
      </c>
      <c r="AN28" s="56" t="str">
        <f>LOOKUP(B28,Sportart,Hilfe!$D$1:$D$23)</f>
        <v>E</v>
      </c>
    </row>
    <row r="29" spans="1:40" s="7" customFormat="1" ht="15.75" customHeight="1" x14ac:dyDescent="0.2">
      <c r="A29" s="19">
        <v>45051</v>
      </c>
      <c r="B29" s="20" t="s">
        <v>46</v>
      </c>
      <c r="C29" s="20" t="s">
        <v>67</v>
      </c>
      <c r="D29" s="23">
        <v>20</v>
      </c>
      <c r="E29" s="23"/>
      <c r="F29" s="107" t="s">
        <v>260</v>
      </c>
      <c r="G29" s="100">
        <f>IF(F29&lt;&gt;F28,1,G28+1)</f>
        <v>1</v>
      </c>
      <c r="H29" s="55"/>
      <c r="I29" s="45" t="str">
        <f>IF($F29=$F28,I28,"")</f>
        <v/>
      </c>
      <c r="J29" s="36" t="str">
        <f>IF($F29=$F28,J28,"")</f>
        <v/>
      </c>
      <c r="K29" s="36" t="str">
        <f>IF($F29=$F28,K28,"")</f>
        <v/>
      </c>
      <c r="L29" s="46" t="str">
        <f>IF($F29=$F28,L28,"")</f>
        <v/>
      </c>
      <c r="M29" s="42">
        <f>IF(C29="OV/StVM",0,IF(D29="","",IF(D29&gt;15,0,IF(C29="BezM",LOOKUP(D29,Hilfe!$A$1:$A$15,Hilfe!$C$1:$C$15),LOOKUP(D29,Hilfe!$A$1:$A$15,Hilfe!$B$1:$B$15)))))</f>
        <v>0</v>
      </c>
      <c r="N29" s="37" t="str">
        <f>IF(C29="OV/StVM",0,IF(E29="","",IF(E29&gt;15,0,IF(C29="BezM",LOOKUP(E29,Hilfe!$A$1:$A$15,Hilfe!$C$1:$C$15),LOOKUP(E29,Hilfe!$A$1:$A$15,Hilfe!$B$1:$B$15)))))</f>
        <v/>
      </c>
      <c r="O29" s="38">
        <f>IF(F28&lt;&gt;F29,SUM(M29:N29),SUM(O28,M29:N29))</f>
        <v>0</v>
      </c>
      <c r="P29" s="55"/>
      <c r="Q29" s="45"/>
      <c r="R29" s="36" t="str">
        <f>IF($F29=$F28,R28,"")</f>
        <v/>
      </c>
      <c r="S29" s="36" t="str">
        <f>IF($F29=$F28,S28,"")</f>
        <v/>
      </c>
      <c r="T29" s="36" t="str">
        <f>IF($F29=$F28,T28,"")</f>
        <v/>
      </c>
      <c r="U29" s="36" t="str">
        <f>IF($F29=$F28,U28,"")</f>
        <v/>
      </c>
      <c r="V29" s="46" t="str">
        <f>IF($F29=$F28,V28,"")</f>
        <v/>
      </c>
      <c r="W29" s="55"/>
      <c r="X29" s="45" t="str">
        <f>IF($F29=$F28,X28,"")</f>
        <v/>
      </c>
      <c r="Y29" s="36" t="str">
        <f>IF($F29=$F28,Y28,"")</f>
        <v/>
      </c>
      <c r="Z29" s="46" t="str">
        <f>IF($F29=$F28,Z28,"")</f>
        <v/>
      </c>
      <c r="AA29" s="66"/>
      <c r="AB29" s="30" t="s">
        <v>150</v>
      </c>
      <c r="AC29" s="30" t="s">
        <v>76</v>
      </c>
      <c r="AD29" s="30" t="s">
        <v>189</v>
      </c>
      <c r="AE29" s="45" t="str">
        <f>IF($F29=$F28,AE28,"")</f>
        <v/>
      </c>
      <c r="AF29" s="36" t="str">
        <f>IF($F29=$F28,AF28,"")</f>
        <v/>
      </c>
      <c r="AG29" s="36" t="str">
        <f>IF($F29=$F28,AG28,"")</f>
        <v/>
      </c>
      <c r="AH29" s="36" t="str">
        <f>IF($F29=$F28,AH28,"")</f>
        <v/>
      </c>
      <c r="AI29" s="36" t="str">
        <f>IF($F29=$F28,AI28,"")</f>
        <v/>
      </c>
      <c r="AJ29" s="46" t="str">
        <f>IF($F29=$F28,AJ28,"")</f>
        <v/>
      </c>
      <c r="AK29" s="66"/>
      <c r="AL29" s="34">
        <f>IF(F29=F30,"",G29)</f>
        <v>1</v>
      </c>
      <c r="AM29" s="31">
        <f>IF(F29=F30,"",O29)</f>
        <v>0</v>
      </c>
      <c r="AN29" s="56" t="str">
        <f>LOOKUP(B29,Sportart,Hilfe!$D$1:$D$23)</f>
        <v>E</v>
      </c>
    </row>
    <row r="30" spans="1:40" s="7" customFormat="1" ht="15.75" customHeight="1" x14ac:dyDescent="0.2">
      <c r="A30" s="19">
        <v>45051</v>
      </c>
      <c r="B30" s="20" t="s">
        <v>46</v>
      </c>
      <c r="C30" s="20" t="s">
        <v>67</v>
      </c>
      <c r="D30" s="23">
        <v>12</v>
      </c>
      <c r="E30" s="23"/>
      <c r="F30" s="29" t="s">
        <v>262</v>
      </c>
      <c r="G30" s="100">
        <f>IF(F30&lt;&gt;F29,1,G29+1)</f>
        <v>1</v>
      </c>
      <c r="H30" s="55"/>
      <c r="I30" s="45" t="str">
        <f>IF($F30=$F29,I29,"")</f>
        <v/>
      </c>
      <c r="J30" s="36" t="str">
        <f>IF($F30=$F29,J29,"")</f>
        <v/>
      </c>
      <c r="K30" s="36" t="str">
        <f>IF($F30=$F29,K29,"")</f>
        <v/>
      </c>
      <c r="L30" s="46" t="str">
        <f>IF($F30=$F29,L29,"")</f>
        <v/>
      </c>
      <c r="M30" s="42">
        <f>IF(C30="OV/StVM",0,IF(D30="","",IF(D30&gt;15,0,IF(C30="BezM",LOOKUP(D30,Hilfe!$A$1:$A$15,Hilfe!$C$1:$C$15),LOOKUP(D30,Hilfe!$A$1:$A$15,Hilfe!$B$1:$B$15)))))</f>
        <v>4</v>
      </c>
      <c r="N30" s="37" t="str">
        <f>IF(C30="OV/StVM",0,IF(E30="","",IF(E30&gt;15,0,IF(C30="BezM",LOOKUP(E30,Hilfe!$A$1:$A$15,Hilfe!$C$1:$C$15),LOOKUP(E30,Hilfe!$A$1:$A$15,Hilfe!$B$1:$B$15)))))</f>
        <v/>
      </c>
      <c r="O30" s="38">
        <f>IF(F29&lt;&gt;F30,SUM(M30:N30),SUM(O29,M30:N30))</f>
        <v>4</v>
      </c>
      <c r="P30" s="55"/>
      <c r="Q30" s="45" t="str">
        <f>IF($F30=$F29,Q29,"")</f>
        <v/>
      </c>
      <c r="R30" s="36" t="str">
        <f>IF($F30=$F29,R29,"")</f>
        <v/>
      </c>
      <c r="S30" s="36" t="str">
        <f>IF($F30=$F29,S29,"")</f>
        <v/>
      </c>
      <c r="T30" s="36" t="str">
        <f>IF($F30=$F29,T29,"")</f>
        <v/>
      </c>
      <c r="U30" s="36" t="str">
        <f>IF($F30=$F29,U29,"")</f>
        <v/>
      </c>
      <c r="V30" s="46" t="str">
        <f>IF($F30=$F29,V29,"")</f>
        <v/>
      </c>
      <c r="W30" s="55"/>
      <c r="X30" s="45" t="str">
        <f>IF($F30=$F29,X29,"")</f>
        <v/>
      </c>
      <c r="Y30" s="36" t="str">
        <f>IF($F30=$F29,Y29,"")</f>
        <v/>
      </c>
      <c r="Z30" s="46" t="str">
        <f>IF($F30=$F29,Z29,"")</f>
        <v/>
      </c>
      <c r="AA30" s="66"/>
      <c r="AB30" s="30" t="s">
        <v>143</v>
      </c>
      <c r="AC30" s="30" t="s">
        <v>176</v>
      </c>
      <c r="AD30" s="30" t="s">
        <v>189</v>
      </c>
      <c r="AE30" s="45" t="str">
        <f>IF($F30=$F29,AE29,"")</f>
        <v/>
      </c>
      <c r="AF30" s="36" t="str">
        <f>IF($F30=$F29,AF29,"")</f>
        <v/>
      </c>
      <c r="AG30" s="36" t="str">
        <f>IF($F30=$F29,AG29,"")</f>
        <v/>
      </c>
      <c r="AH30" s="36" t="str">
        <f>IF($F30=$F29,AH29,"")</f>
        <v/>
      </c>
      <c r="AI30" s="36" t="str">
        <f>IF($F30=$F29,AI29,"")</f>
        <v/>
      </c>
      <c r="AJ30" s="46" t="str">
        <f>IF($F30=$F29,AJ29,"")</f>
        <v/>
      </c>
      <c r="AK30" s="66"/>
      <c r="AL30" s="34">
        <f>IF(F30=F31,"",G30)</f>
        <v>1</v>
      </c>
      <c r="AM30" s="31">
        <f>IF(F30=F31,"",O30)</f>
        <v>4</v>
      </c>
      <c r="AN30" s="56" t="str">
        <f>LOOKUP(B30,Sportart,Hilfe!$D$1:$D$23)</f>
        <v>E</v>
      </c>
    </row>
    <row r="31" spans="1:40" s="7" customFormat="1" ht="15.75" customHeight="1" x14ac:dyDescent="0.2">
      <c r="A31" s="19">
        <v>45051</v>
      </c>
      <c r="B31" s="20" t="s">
        <v>46</v>
      </c>
      <c r="C31" s="20" t="s">
        <v>67</v>
      </c>
      <c r="D31" s="23">
        <v>15</v>
      </c>
      <c r="E31" s="23"/>
      <c r="F31" s="29" t="s">
        <v>299</v>
      </c>
      <c r="G31" s="100">
        <f>IF(F31&lt;&gt;F30,1,G30+1)</f>
        <v>1</v>
      </c>
      <c r="H31" s="55"/>
      <c r="I31" s="45" t="str">
        <f>IF($F31=$F30,I30,"")</f>
        <v/>
      </c>
      <c r="J31" s="36" t="str">
        <f>IF($F31=$F30,J30,"")</f>
        <v/>
      </c>
      <c r="K31" s="36" t="str">
        <f>IF($F31=$F30,K30,"")</f>
        <v/>
      </c>
      <c r="L31" s="46" t="str">
        <f>IF($F31=$F30,L30,"")</f>
        <v/>
      </c>
      <c r="M31" s="42">
        <f>IF(C31="OV/StVM",0,IF(D31="","",IF(D31&gt;15,0,IF(C31="BezM",LOOKUP(D31,Hilfe!$A$1:$A$15,Hilfe!$C$1:$C$15),LOOKUP(D31,Hilfe!$A$1:$A$15,Hilfe!$B$1:$B$15)))))</f>
        <v>1</v>
      </c>
      <c r="N31" s="37" t="str">
        <f>IF(C31="OV/StVM",0,IF(E31="","",IF(E31&gt;15,0,IF(C31="BezM",LOOKUP(E31,Hilfe!$A$1:$A$15,Hilfe!$C$1:$C$15),LOOKUP(E31,Hilfe!$A$1:$A$15,Hilfe!$B$1:$B$15)))))</f>
        <v/>
      </c>
      <c r="O31" s="38">
        <f>IF(F30&lt;&gt;F31,SUM(M31:N31),SUM(O30,M31:N31))</f>
        <v>1</v>
      </c>
      <c r="P31" s="55"/>
      <c r="Q31" s="45" t="str">
        <f>IF($F31=$F30,Q30,"")</f>
        <v/>
      </c>
      <c r="R31" s="36" t="str">
        <f>IF($F31=$F30,R30,"")</f>
        <v/>
      </c>
      <c r="S31" s="36" t="str">
        <f>IF($F31=$F30,S30,"")</f>
        <v/>
      </c>
      <c r="T31" s="36" t="str">
        <f>IF($F31=$F30,T30,"")</f>
        <v/>
      </c>
      <c r="U31" s="36" t="str">
        <f>IF($F31=$F30,U30,"")</f>
        <v/>
      </c>
      <c r="V31" s="46" t="str">
        <f>IF($F31=$F30,V30,"")</f>
        <v/>
      </c>
      <c r="W31" s="55"/>
      <c r="X31" s="45"/>
      <c r="Y31" s="36" t="str">
        <f>IF($F31=$F30,Y30,"")</f>
        <v/>
      </c>
      <c r="Z31" s="46" t="str">
        <f>IF($F31=$F30,Z30,"")</f>
        <v/>
      </c>
      <c r="AA31" s="66"/>
      <c r="AB31" s="30" t="s">
        <v>146</v>
      </c>
      <c r="AC31" s="30" t="s">
        <v>178</v>
      </c>
      <c r="AD31" s="30" t="s">
        <v>189</v>
      </c>
      <c r="AE31" s="45" t="str">
        <f>IF($F31=$F30,AE30,"")</f>
        <v/>
      </c>
      <c r="AF31" s="36" t="str">
        <f>IF($F31=$F30,AF30,"")</f>
        <v/>
      </c>
      <c r="AG31" s="36" t="str">
        <f>IF($F31=$F30,AG30,"")</f>
        <v/>
      </c>
      <c r="AH31" s="36" t="str">
        <f>IF($F31=$F30,AH30,"")</f>
        <v/>
      </c>
      <c r="AI31" s="36" t="str">
        <f>IF($F31=$F30,AI30,"")</f>
        <v/>
      </c>
      <c r="AJ31" s="46" t="str">
        <f>IF($F31=$F30,AJ30,"")</f>
        <v/>
      </c>
      <c r="AK31" s="66"/>
      <c r="AL31" s="34">
        <f>IF(F31=F32,"",G31)</f>
        <v>1</v>
      </c>
      <c r="AM31" s="31">
        <f>IF(F31=F32,"",O31)</f>
        <v>1</v>
      </c>
      <c r="AN31" s="56" t="str">
        <f>LOOKUP(B31,Sportart,Hilfe!$D$1:$D$23)</f>
        <v>E</v>
      </c>
    </row>
    <row r="32" spans="1:40" s="7" customFormat="1" ht="15.75" customHeight="1" x14ac:dyDescent="0.2">
      <c r="A32" s="19">
        <v>45051</v>
      </c>
      <c r="B32" s="20" t="s">
        <v>46</v>
      </c>
      <c r="C32" s="20" t="s">
        <v>67</v>
      </c>
      <c r="D32" s="23">
        <v>6</v>
      </c>
      <c r="E32" s="23"/>
      <c r="F32" s="107" t="s">
        <v>274</v>
      </c>
      <c r="G32" s="100">
        <f>IF(F32&lt;&gt;F31,1,G31+1)</f>
        <v>1</v>
      </c>
      <c r="H32" s="55"/>
      <c r="I32" s="45" t="str">
        <f>IF($F32=$F31,I31,"")</f>
        <v/>
      </c>
      <c r="J32" s="36" t="str">
        <f>IF($F32=$F31,J31,"")</f>
        <v/>
      </c>
      <c r="K32" s="36" t="str">
        <f>IF($F32=$F31,K31,"")</f>
        <v/>
      </c>
      <c r="L32" s="46" t="str">
        <f>IF($F32=$F31,L31,"")</f>
        <v/>
      </c>
      <c r="M32" s="42">
        <f>IF(C32="OV/StVM",0,IF(D32="","",IF(D32&gt;15,0,IF(C32="BezM",LOOKUP(D32,Hilfe!$A$1:$A$15,Hilfe!$C$1:$C$15),LOOKUP(D32,Hilfe!$A$1:$A$15,Hilfe!$B$1:$B$15)))))</f>
        <v>11</v>
      </c>
      <c r="N32" s="37" t="str">
        <f>IF(C32="OV/StVM",0,IF(E32="","",IF(E32&gt;15,0,IF(C32="BezM",LOOKUP(E32,Hilfe!$A$1:$A$15,Hilfe!$C$1:$C$15),LOOKUP(E32,Hilfe!$A$1:$A$15,Hilfe!$B$1:$B$15)))))</f>
        <v/>
      </c>
      <c r="O32" s="38">
        <f>IF(F31&lt;&gt;F32,SUM(M32:N32),SUM(O31,M32:N32))</f>
        <v>11</v>
      </c>
      <c r="P32" s="55"/>
      <c r="Q32" s="45"/>
      <c r="R32" s="36" t="str">
        <f>IF($F32=$F31,R31,"")</f>
        <v/>
      </c>
      <c r="S32" s="36" t="str">
        <f>IF($F32=$F31,S31,"")</f>
        <v/>
      </c>
      <c r="T32" s="36" t="str">
        <f>IF($F32=$F31,T31,"")</f>
        <v/>
      </c>
      <c r="U32" s="36" t="str">
        <f>IF($F32=$F31,U31,"")</f>
        <v/>
      </c>
      <c r="V32" s="46" t="str">
        <f>IF($F32=$F31,V31,"")</f>
        <v/>
      </c>
      <c r="W32" s="55"/>
      <c r="X32" s="45" t="str">
        <f>IF($F32=$F31,X31,"")</f>
        <v/>
      </c>
      <c r="Y32" s="36" t="str">
        <f>IF($F32=$F31,Y31,"")</f>
        <v/>
      </c>
      <c r="Z32" s="46" t="str">
        <f>IF($F32=$F31,Z31,"")</f>
        <v/>
      </c>
      <c r="AA32" s="66"/>
      <c r="AB32" s="30" t="s">
        <v>125</v>
      </c>
      <c r="AC32" s="30" t="s">
        <v>177</v>
      </c>
      <c r="AD32" s="30" t="s">
        <v>124</v>
      </c>
      <c r="AE32" s="45" t="str">
        <f>IF($F32=$F31,AE31,"")</f>
        <v/>
      </c>
      <c r="AF32" s="36" t="str">
        <f>IF($F32=$F31,AF31,"")</f>
        <v/>
      </c>
      <c r="AG32" s="36" t="str">
        <f>IF($F32=$F31,AG31,"")</f>
        <v/>
      </c>
      <c r="AH32" s="36" t="str">
        <f>IF($F32=$F31,AH31,"")</f>
        <v/>
      </c>
      <c r="AI32" s="36" t="str">
        <f>IF($F32=$F31,AI31,"")</f>
        <v/>
      </c>
      <c r="AJ32" s="46" t="str">
        <f>IF($F32=$F31,AJ31,"")</f>
        <v/>
      </c>
      <c r="AK32" s="66"/>
      <c r="AL32" s="34">
        <f>IF(F32=F33,"",G32)</f>
        <v>1</v>
      </c>
      <c r="AM32" s="31">
        <f>IF(F32=F33,"",O32)</f>
        <v>11</v>
      </c>
      <c r="AN32" s="56" t="str">
        <f>LOOKUP(B32,Sportart,Hilfe!$D$1:$D$23)</f>
        <v>E</v>
      </c>
    </row>
    <row r="33" spans="1:40" s="7" customFormat="1" ht="15.75" customHeight="1" x14ac:dyDescent="0.2">
      <c r="A33" s="19">
        <v>45051</v>
      </c>
      <c r="B33" s="20" t="s">
        <v>46</v>
      </c>
      <c r="C33" s="20" t="s">
        <v>67</v>
      </c>
      <c r="D33" s="23">
        <v>3</v>
      </c>
      <c r="E33" s="23"/>
      <c r="F33" s="29" t="s">
        <v>275</v>
      </c>
      <c r="G33" s="100">
        <f>IF(F33&lt;&gt;F32,1,G32+1)</f>
        <v>1</v>
      </c>
      <c r="H33" s="55"/>
      <c r="I33" s="45" t="str">
        <f>IF($F33=$F32,I32,"")</f>
        <v/>
      </c>
      <c r="J33" s="36" t="str">
        <f>IF($F33=$F32,J32,"")</f>
        <v/>
      </c>
      <c r="K33" s="36" t="str">
        <f>IF($F33=$F32,K32,"")</f>
        <v/>
      </c>
      <c r="L33" s="46" t="str">
        <f>IF($F33=$F32,L32,"")</f>
        <v/>
      </c>
      <c r="M33" s="42">
        <f>IF(C33="OV/StVM",0,IF(D33="","",IF(D33&gt;15,0,IF(C33="BezM",LOOKUP(D33,Hilfe!$A$1:$A$15,Hilfe!$C$1:$C$15),LOOKUP(D33,Hilfe!$A$1:$A$15,Hilfe!$B$1:$B$15)))))</f>
        <v>18</v>
      </c>
      <c r="N33" s="37" t="str">
        <f>IF(C33="OV/StVM",0,IF(E33="","",IF(E33&gt;15,0,IF(C33="BezM",LOOKUP(E33,Hilfe!$A$1:$A$15,Hilfe!$C$1:$C$15),LOOKUP(E33,Hilfe!$A$1:$A$15,Hilfe!$B$1:$B$15)))))</f>
        <v/>
      </c>
      <c r="O33" s="38">
        <f>IF(F32&lt;&gt;F33,SUM(M33:N33),SUM(O32,M33:N33))</f>
        <v>18</v>
      </c>
      <c r="P33" s="55"/>
      <c r="Q33" s="45" t="str">
        <f>IF($F33=$F32,Q32,"")</f>
        <v/>
      </c>
      <c r="R33" s="36" t="str">
        <f>IF($F33=$F32,R32,"")</f>
        <v/>
      </c>
      <c r="S33" s="36" t="str">
        <f>IF($F33=$F32,S32,"")</f>
        <v/>
      </c>
      <c r="T33" s="36" t="str">
        <f>IF($F33=$F32,T32,"")</f>
        <v/>
      </c>
      <c r="U33" s="36" t="str">
        <f>IF($F33=$F32,U32,"")</f>
        <v/>
      </c>
      <c r="V33" s="46" t="str">
        <f>IF($F33=$F32,V32,"")</f>
        <v/>
      </c>
      <c r="W33" s="55"/>
      <c r="X33" s="45" t="str">
        <f>IF($F33=$F32,X32,"")</f>
        <v/>
      </c>
      <c r="Y33" s="36" t="str">
        <f>IF($F33=$F32,Y32,"")</f>
        <v/>
      </c>
      <c r="Z33" s="46" t="str">
        <f>IF($F33=$F32,Z32,"")</f>
        <v/>
      </c>
      <c r="AA33" s="66"/>
      <c r="AB33" s="30" t="s">
        <v>125</v>
      </c>
      <c r="AC33" s="30" t="s">
        <v>123</v>
      </c>
      <c r="AD33" s="30" t="s">
        <v>124</v>
      </c>
      <c r="AE33" s="45" t="str">
        <f>IF($F33=$F32,AE32,"")</f>
        <v/>
      </c>
      <c r="AF33" s="36" t="str">
        <f>IF($F33=$F32,AF32,"")</f>
        <v/>
      </c>
      <c r="AG33" s="36" t="str">
        <f>IF($F33=$F32,AG32,"")</f>
        <v/>
      </c>
      <c r="AH33" s="36" t="str">
        <f>IF($F33=$F32,AH32,"")</f>
        <v/>
      </c>
      <c r="AI33" s="36" t="str">
        <f>IF($F33=$F32,AI32,"")</f>
        <v/>
      </c>
      <c r="AJ33" s="46" t="str">
        <f>IF($F33=$F32,AJ32,"")</f>
        <v/>
      </c>
      <c r="AK33" s="66"/>
      <c r="AL33" s="34">
        <f>IF(F33=F34,"",G33)</f>
        <v>1</v>
      </c>
      <c r="AM33" s="31">
        <f>IF(F33=F34,"",O33)</f>
        <v>18</v>
      </c>
      <c r="AN33" s="56" t="str">
        <f>LOOKUP(B33,Sportart,Hilfe!$D$1:$D$23)</f>
        <v>E</v>
      </c>
    </row>
    <row r="34" spans="1:40" s="7" customFormat="1" ht="15.75" customHeight="1" x14ac:dyDescent="0.2">
      <c r="A34" s="19">
        <v>45051</v>
      </c>
      <c r="B34" s="20" t="s">
        <v>46</v>
      </c>
      <c r="C34" s="20" t="s">
        <v>67</v>
      </c>
      <c r="D34" s="24">
        <v>49</v>
      </c>
      <c r="E34" s="23"/>
      <c r="F34" s="29" t="s">
        <v>251</v>
      </c>
      <c r="G34" s="100">
        <f>IF(F34&lt;&gt;F33,1,G33+1)</f>
        <v>1</v>
      </c>
      <c r="H34" s="55"/>
      <c r="I34" s="45" t="str">
        <f>IF($F34=$F33,I33,"")</f>
        <v/>
      </c>
      <c r="J34" s="36" t="str">
        <f>IF($F34=$F33,J33,"")</f>
        <v/>
      </c>
      <c r="K34" s="36" t="str">
        <f>IF($F34=$F33,K33,"")</f>
        <v/>
      </c>
      <c r="L34" s="46" t="str">
        <f>IF($F34=$F33,L33,"")</f>
        <v/>
      </c>
      <c r="M34" s="42">
        <f>IF(C34="OV/StVM",0,IF(D34="","",IF(D34&gt;15,0,IF(C34="BezM",LOOKUP(D34,Hilfe!$A$1:$A$15,Hilfe!$C$1:$C$15),LOOKUP(D34,Hilfe!$A$1:$A$15,Hilfe!$B$1:$B$15)))))</f>
        <v>0</v>
      </c>
      <c r="N34" s="37" t="str">
        <f>IF(C34="OV/StVM",0,IF(E34="","",IF(E34&gt;15,0,IF(C34="BezM",LOOKUP(E34,Hilfe!$A$1:$A$15,Hilfe!$C$1:$C$15),LOOKUP(E34,Hilfe!$A$1:$A$15,Hilfe!$B$1:$B$15)))))</f>
        <v/>
      </c>
      <c r="O34" s="38">
        <f>IF(F33&lt;&gt;F34,SUM(M34:N34),SUM(O33,M34:N34))</f>
        <v>0</v>
      </c>
      <c r="P34" s="55"/>
      <c r="Q34" s="45"/>
      <c r="R34" s="36" t="str">
        <f>IF($F34=$F33,R33,"")</f>
        <v/>
      </c>
      <c r="S34" s="36" t="str">
        <f>IF($F34=$F33,S33,"")</f>
        <v/>
      </c>
      <c r="T34" s="36" t="str">
        <f>IF($F34=$F33,T33,"")</f>
        <v/>
      </c>
      <c r="U34" s="36" t="str">
        <f>IF($F34=$F33,U33,"")</f>
        <v/>
      </c>
      <c r="V34" s="46" t="str">
        <f>IF($F34=$F33,V33,"")</f>
        <v/>
      </c>
      <c r="W34" s="55"/>
      <c r="X34" s="45" t="str">
        <f>IF($F34=$F33,X33,"")</f>
        <v/>
      </c>
      <c r="Y34" s="36" t="str">
        <f>IF($F34=$F33,Y33,"")</f>
        <v/>
      </c>
      <c r="Z34" s="46" t="str">
        <f>IF($F34=$F33,Z33,"")</f>
        <v/>
      </c>
      <c r="AA34" s="66"/>
      <c r="AB34" s="30" t="s">
        <v>173</v>
      </c>
      <c r="AC34" s="30" t="s">
        <v>178</v>
      </c>
      <c r="AD34" s="30" t="s">
        <v>198</v>
      </c>
      <c r="AE34" s="45" t="str">
        <f>IF($F34=$F33,AE33,"")</f>
        <v/>
      </c>
      <c r="AF34" s="36" t="str">
        <f>IF($F34=$F33,AF33,"")</f>
        <v/>
      </c>
      <c r="AG34" s="36" t="str">
        <f>IF($F34=$F33,AG33,"")</f>
        <v/>
      </c>
      <c r="AH34" s="36" t="str">
        <f>IF($F34=$F33,AH33,"")</f>
        <v/>
      </c>
      <c r="AI34" s="36" t="str">
        <f>IF($F34=$F33,AI33,"")</f>
        <v/>
      </c>
      <c r="AJ34" s="46" t="str">
        <f>IF($F34=$F33,AJ33,"")</f>
        <v/>
      </c>
      <c r="AK34" s="66"/>
      <c r="AL34" s="34">
        <f>IF(F34=F35,"",G34)</f>
        <v>1</v>
      </c>
      <c r="AM34" s="31">
        <f>IF(F34=F35,"",O34)</f>
        <v>0</v>
      </c>
      <c r="AN34" s="56" t="str">
        <f>LOOKUP(B34,Sportart,Hilfe!$D$1:$D$23)</f>
        <v>E</v>
      </c>
    </row>
    <row r="35" spans="1:40" s="7" customFormat="1" ht="15.75" customHeight="1" x14ac:dyDescent="0.2">
      <c r="A35" s="19">
        <v>45051</v>
      </c>
      <c r="B35" s="20" t="s">
        <v>46</v>
      </c>
      <c r="C35" s="20" t="s">
        <v>67</v>
      </c>
      <c r="D35" s="23">
        <v>16</v>
      </c>
      <c r="E35" s="23"/>
      <c r="F35" s="29" t="s">
        <v>288</v>
      </c>
      <c r="G35" s="100">
        <f>IF(F35&lt;&gt;F34,1,G34+1)</f>
        <v>1</v>
      </c>
      <c r="H35" s="55"/>
      <c r="I35" s="45" t="str">
        <f>IF($F35=$F34,I34,"")</f>
        <v/>
      </c>
      <c r="J35" s="36" t="str">
        <f>IF($F35=$F34,J34,"")</f>
        <v/>
      </c>
      <c r="K35" s="36" t="str">
        <f>IF($F35=$F34,K34,"")</f>
        <v/>
      </c>
      <c r="L35" s="46" t="str">
        <f>IF($F35=$F34,L34,"")</f>
        <v/>
      </c>
      <c r="M35" s="42">
        <f>IF(C35="OV/StVM",0,IF(D35="","",IF(D35&gt;15,0,IF(C35="BezM",LOOKUP(D35,Hilfe!$A$1:$A$15,Hilfe!$C$1:$C$15),LOOKUP(D35,Hilfe!$A$1:$A$15,Hilfe!$B$1:$B$15)))))</f>
        <v>0</v>
      </c>
      <c r="N35" s="37" t="str">
        <f>IF(C35="OV/StVM",0,IF(E35="","",IF(E35&gt;15,0,IF(C35="BezM",LOOKUP(E35,Hilfe!$A$1:$A$15,Hilfe!$C$1:$C$15),LOOKUP(E35,Hilfe!$A$1:$A$15,Hilfe!$B$1:$B$15)))))</f>
        <v/>
      </c>
      <c r="O35" s="38">
        <f>IF(F34&lt;&gt;F35,SUM(M35:N35),SUM(O34,M35:N35))</f>
        <v>0</v>
      </c>
      <c r="P35" s="55"/>
      <c r="Q35" s="45"/>
      <c r="R35" s="36" t="str">
        <f>IF($F35=$F34,R34,"")</f>
        <v/>
      </c>
      <c r="S35" s="36" t="str">
        <f>IF($F35=$F34,S34,"")</f>
        <v/>
      </c>
      <c r="T35" s="36" t="str">
        <f>IF($F35=$F34,T34,"")</f>
        <v/>
      </c>
      <c r="U35" s="36" t="str">
        <f>IF($F35=$F34,U34,"")</f>
        <v/>
      </c>
      <c r="V35" s="46" t="str">
        <f>IF($F35=$F34,V34,"")</f>
        <v/>
      </c>
      <c r="W35" s="55"/>
      <c r="X35" s="45" t="str">
        <f>IF($F35=$F34,X34,"")</f>
        <v/>
      </c>
      <c r="Y35" s="36" t="str">
        <f>IF($F35=$F34,Y34,"")</f>
        <v/>
      </c>
      <c r="Z35" s="46" t="str">
        <f>IF($F35=$F34,Z34,"")</f>
        <v/>
      </c>
      <c r="AA35" s="66"/>
      <c r="AB35" s="30" t="s">
        <v>207</v>
      </c>
      <c r="AC35" s="30" t="s">
        <v>184</v>
      </c>
      <c r="AD35" s="30" t="s">
        <v>198</v>
      </c>
      <c r="AE35" s="45" t="str">
        <f>IF($F35=$F34,AE34,"")</f>
        <v/>
      </c>
      <c r="AF35" s="36" t="str">
        <f>IF($F35=$F34,AF34,"")</f>
        <v/>
      </c>
      <c r="AG35" s="36" t="str">
        <f>IF($F35=$F34,AG34,"")</f>
        <v/>
      </c>
      <c r="AH35" s="36" t="str">
        <f>IF($F35=$F34,AH34,"")</f>
        <v/>
      </c>
      <c r="AI35" s="36" t="str">
        <f>IF($F35=$F34,AI34,"")</f>
        <v/>
      </c>
      <c r="AJ35" s="46" t="str">
        <f>IF($F35=$F34,AJ34,"")</f>
        <v/>
      </c>
      <c r="AK35" s="66"/>
      <c r="AL35" s="34">
        <f>IF(F35=F36,"",G35)</f>
        <v>1</v>
      </c>
      <c r="AM35" s="31">
        <f>IF(F35=F36,"",O35)</f>
        <v>0</v>
      </c>
      <c r="AN35" s="56" t="str">
        <f>LOOKUP(B35,Sportart,Hilfe!$D$1:$D$23)</f>
        <v>E</v>
      </c>
    </row>
    <row r="36" spans="1:40" s="7" customFormat="1" ht="15.75" customHeight="1" x14ac:dyDescent="0.2">
      <c r="A36" s="19">
        <v>45051</v>
      </c>
      <c r="B36" s="20" t="s">
        <v>46</v>
      </c>
      <c r="C36" s="20" t="s">
        <v>67</v>
      </c>
      <c r="D36" s="23">
        <v>3</v>
      </c>
      <c r="E36" s="23"/>
      <c r="F36" s="107" t="s">
        <v>235</v>
      </c>
      <c r="G36" s="100">
        <f>IF(F36&lt;&gt;F35,1,G35+1)</f>
        <v>1</v>
      </c>
      <c r="H36" s="55"/>
      <c r="I36" s="45" t="str">
        <f>IF($F36=$F37,I35,"")</f>
        <v/>
      </c>
      <c r="J36" s="36" t="str">
        <f>IF($F36=$F37,J35,"")</f>
        <v/>
      </c>
      <c r="K36" s="36" t="str">
        <f>IF($F36=$F37,K35,"")</f>
        <v/>
      </c>
      <c r="L36" s="46" t="str">
        <f>IF($F36=$F37,L35,"")</f>
        <v/>
      </c>
      <c r="M36" s="42">
        <f>IF(C36="OV/StVM",0,IF(D36="","",IF(D36&gt;15,0,IF(C36="BezM",LOOKUP(D36,Hilfe!$A$1:$A$15,Hilfe!$C$1:$C$15),LOOKUP(D36,Hilfe!$A$1:$A$15,Hilfe!$B$1:$B$15)))))</f>
        <v>18</v>
      </c>
      <c r="N36" s="37" t="str">
        <f>IF(C36="OV/StVM",0,IF(E36="","",IF(E36&gt;15,0,IF(C36="BezM",LOOKUP(E36,Hilfe!$A$1:$A$15,Hilfe!$C$1:$C$15),LOOKUP(E36,Hilfe!$A$1:$A$15,Hilfe!$B$1:$B$15)))))</f>
        <v/>
      </c>
      <c r="O36" s="38">
        <f>IF(F37&lt;&gt;F36,SUM(M36:N36),SUM(O35,M36:N36))</f>
        <v>18</v>
      </c>
      <c r="P36" s="55"/>
      <c r="Q36" s="45" t="str">
        <f>IF($F36=$F37,Q35,"")</f>
        <v/>
      </c>
      <c r="R36" s="36" t="str">
        <f>IF($F36=$F37,R35,"")</f>
        <v/>
      </c>
      <c r="S36" s="36" t="str">
        <f>IF($F36=$F37,S35,"")</f>
        <v/>
      </c>
      <c r="T36" s="36" t="str">
        <f>IF($F36=$F37,T35,"")</f>
        <v/>
      </c>
      <c r="U36" s="36" t="str">
        <f>IF($F36=$F37,U35,"")</f>
        <v/>
      </c>
      <c r="V36" s="46" t="str">
        <f>IF($F36=$F37,V35,"")</f>
        <v/>
      </c>
      <c r="W36" s="55"/>
      <c r="X36" s="45" t="str">
        <f>IF($F36=$F37,X35,"")</f>
        <v/>
      </c>
      <c r="Y36" s="36" t="str">
        <f>IF($F36=$F37,Y35,"")</f>
        <v/>
      </c>
      <c r="Z36" s="46" t="str">
        <f>IF($F36=$F37,Z35,"")</f>
        <v/>
      </c>
      <c r="AA36" s="66"/>
      <c r="AB36" s="30" t="s">
        <v>131</v>
      </c>
      <c r="AC36" s="30" t="s">
        <v>1</v>
      </c>
      <c r="AD36" s="30" t="s">
        <v>105</v>
      </c>
      <c r="AE36" s="45" t="str">
        <f>IF($F36=$F35,AE35,"")</f>
        <v/>
      </c>
      <c r="AF36" s="36" t="str">
        <f>IF($F36=$F35,AF35,"")</f>
        <v/>
      </c>
      <c r="AG36" s="36" t="str">
        <f>IF($F36=$F35,AG35,"")</f>
        <v/>
      </c>
      <c r="AH36" s="36" t="str">
        <f>IF($F36=$F35,AH35,"")</f>
        <v/>
      </c>
      <c r="AI36" s="36" t="str">
        <f>IF($F36=$F35,AI35,"")</f>
        <v/>
      </c>
      <c r="AJ36" s="46" t="str">
        <f>IF($F36=$F35,AJ35,"")</f>
        <v/>
      </c>
      <c r="AK36" s="66"/>
      <c r="AL36" s="34">
        <f>IF(F36=F37,"",G36)</f>
        <v>1</v>
      </c>
      <c r="AM36" s="31">
        <f>IF(F36=F37,"",O36)</f>
        <v>18</v>
      </c>
      <c r="AN36" s="56" t="str">
        <f>LOOKUP(B36,Sportart,Hilfe!$D$1:$D$23)</f>
        <v>E</v>
      </c>
    </row>
    <row r="37" spans="1:40" s="7" customFormat="1" ht="15.75" customHeight="1" x14ac:dyDescent="0.2">
      <c r="A37" s="19">
        <v>45051</v>
      </c>
      <c r="B37" s="20" t="s">
        <v>46</v>
      </c>
      <c r="C37" s="20" t="s">
        <v>67</v>
      </c>
      <c r="D37" s="23">
        <v>22</v>
      </c>
      <c r="E37" s="23"/>
      <c r="F37" s="29" t="s">
        <v>89</v>
      </c>
      <c r="G37" s="100">
        <f>IF(F37&lt;&gt;F36,1,G36+1)</f>
        <v>1</v>
      </c>
      <c r="H37" s="55"/>
      <c r="I37" s="45" t="str">
        <f>IF($F37=$F36,I36,"")</f>
        <v/>
      </c>
      <c r="J37" s="36" t="str">
        <f>IF($F37=$F36,J36,"")</f>
        <v/>
      </c>
      <c r="K37" s="36" t="str">
        <f>IF($F37=$F36,K36,"")</f>
        <v/>
      </c>
      <c r="L37" s="46" t="str">
        <f>IF($F37=$F36,L36,"")</f>
        <v/>
      </c>
      <c r="M37" s="42">
        <f>IF(C37="OV/StVM",0,IF(D37="","",IF(D37&gt;15,0,IF(C37="BezM",LOOKUP(D37,Hilfe!$A$1:$A$15,Hilfe!$C$1:$C$15),LOOKUP(D37,Hilfe!$A$1:$A$15,Hilfe!$B$1:$B$15)))))</f>
        <v>0</v>
      </c>
      <c r="N37" s="37" t="str">
        <f>IF(C37="OV/StVM",0,IF(E37="","",IF(E37&gt;15,0,IF(C37="BezM",LOOKUP(E37,Hilfe!$A$1:$A$15,Hilfe!$C$1:$C$15),LOOKUP(E37,Hilfe!$A$1:$A$15,Hilfe!$B$1:$B$15)))))</f>
        <v/>
      </c>
      <c r="O37" s="38">
        <f>IF(F36&lt;&gt;F37,SUM(M37:N37),SUM(O36,M37:N37))</f>
        <v>0</v>
      </c>
      <c r="P37" s="55"/>
      <c r="Q37" s="45"/>
      <c r="R37" s="36" t="str">
        <f>IF($F37=$F36,R36,"")</f>
        <v/>
      </c>
      <c r="S37" s="36" t="str">
        <f>IF($F37=$F36,S36,"")</f>
        <v/>
      </c>
      <c r="T37" s="36" t="str">
        <f>IF($F37=$F36,T36,"")</f>
        <v/>
      </c>
      <c r="U37" s="36" t="str">
        <f>IF($F37=$F36,U36,"")</f>
        <v/>
      </c>
      <c r="V37" s="46" t="str">
        <f>IF($F37=$F36,V36,"")</f>
        <v/>
      </c>
      <c r="W37" s="55"/>
      <c r="X37" s="45" t="str">
        <f>IF($F37=$F36,X36,"")</f>
        <v/>
      </c>
      <c r="Y37" s="36" t="str">
        <f>IF($F37=$F36,Y36,"")</f>
        <v/>
      </c>
      <c r="Z37" s="46" t="str">
        <f>IF($F37=$F36,Z36,"")</f>
        <v/>
      </c>
      <c r="AA37" s="66"/>
      <c r="AB37" s="30" t="s">
        <v>103</v>
      </c>
      <c r="AC37" s="30" t="s">
        <v>99</v>
      </c>
      <c r="AD37" s="30" t="s">
        <v>105</v>
      </c>
      <c r="AE37" s="45" t="str">
        <f>IF($F37=$F36,AE36,"")</f>
        <v/>
      </c>
      <c r="AF37" s="36" t="str">
        <f>IF($F37=$F36,AF36,"")</f>
        <v/>
      </c>
      <c r="AG37" s="36" t="str">
        <f>IF($F37=$F36,AG36,"")</f>
        <v/>
      </c>
      <c r="AH37" s="36" t="str">
        <f>IF($F37=$F36,AH36,"")</f>
        <v/>
      </c>
      <c r="AI37" s="36" t="str">
        <f>IF($F37=$F36,AI36,"")</f>
        <v/>
      </c>
      <c r="AJ37" s="46" t="str">
        <f>IF($F37=$F36,AJ36,"")</f>
        <v/>
      </c>
      <c r="AK37" s="66"/>
      <c r="AL37" s="34">
        <f>IF(F37=F38,"",G37)</f>
        <v>1</v>
      </c>
      <c r="AM37" s="31">
        <f>IF(F37=F38,"",O37)</f>
        <v>0</v>
      </c>
      <c r="AN37" s="56" t="str">
        <f>LOOKUP(B37,Sportart,Hilfe!$D$1:$D$23)</f>
        <v>E</v>
      </c>
    </row>
    <row r="38" spans="1:40" s="7" customFormat="1" ht="15.75" customHeight="1" x14ac:dyDescent="0.2">
      <c r="A38" s="19">
        <v>45051</v>
      </c>
      <c r="B38" s="20" t="s">
        <v>46</v>
      </c>
      <c r="C38" s="20" t="s">
        <v>67</v>
      </c>
      <c r="D38" s="23">
        <v>1</v>
      </c>
      <c r="E38" s="23"/>
      <c r="F38" s="29" t="s">
        <v>243</v>
      </c>
      <c r="G38" s="100">
        <f>IF(F38&lt;&gt;F37,1,G37+1)</f>
        <v>1</v>
      </c>
      <c r="H38" s="55"/>
      <c r="I38" s="45" t="str">
        <f>IF($F38=$F37,I37,"")</f>
        <v/>
      </c>
      <c r="J38" s="36" t="str">
        <f>IF($F38=$F37,J37,"")</f>
        <v/>
      </c>
      <c r="K38" s="36" t="str">
        <f>IF($F38=$F37,K37,"")</f>
        <v/>
      </c>
      <c r="L38" s="46" t="str">
        <f>IF($F38=$F37,L37,"")</f>
        <v/>
      </c>
      <c r="M38" s="42">
        <f>IF(C38="OV/StVM",0,IF(D38="","",IF(D38&gt;15,0,IF(C38="BezM",LOOKUP(D38,Hilfe!$A$1:$A$15,Hilfe!$C$1:$C$15),LOOKUP(D38,Hilfe!$A$1:$A$15,Hilfe!$B$1:$B$15)))))</f>
        <v>25</v>
      </c>
      <c r="N38" s="37" t="str">
        <f>IF(C38="OV/StVM",0,IF(E38="","",IF(E38&gt;15,0,IF(C38="BezM",LOOKUP(E38,Hilfe!$A$1:$A$15,Hilfe!$C$1:$C$15),LOOKUP(E38,Hilfe!$A$1:$A$15,Hilfe!$B$1:$B$15)))))</f>
        <v/>
      </c>
      <c r="O38" s="38">
        <f>IF(F37&lt;&gt;F38,SUM(M38:N38),SUM(O37,M38:N38))</f>
        <v>25</v>
      </c>
      <c r="P38" s="55"/>
      <c r="Q38" s="45" t="str">
        <f>IF($F38=$F37,Q37,"")</f>
        <v/>
      </c>
      <c r="R38" s="36" t="str">
        <f>IF($F38=$F37,R37,"")</f>
        <v/>
      </c>
      <c r="S38" s="36" t="str">
        <f>IF($F38=$F37,S37,"")</f>
        <v/>
      </c>
      <c r="T38" s="36" t="str">
        <f>IF($F38=$F37,T37,"")</f>
        <v/>
      </c>
      <c r="U38" s="36" t="str">
        <f>IF($F38=$F37,U37,"")</f>
        <v/>
      </c>
      <c r="V38" s="46" t="str">
        <f>IF($F38=$F37,V37,"")</f>
        <v/>
      </c>
      <c r="W38" s="55"/>
      <c r="X38" s="45" t="str">
        <f>IF($F38=$F37,X37,"")</f>
        <v/>
      </c>
      <c r="Y38" s="36" t="str">
        <f>IF($F38=$F37,Y37,"")</f>
        <v/>
      </c>
      <c r="Z38" s="46" t="str">
        <f>IF($F38=$F37,Z37,"")</f>
        <v/>
      </c>
      <c r="AA38" s="66"/>
      <c r="AB38" s="30" t="s">
        <v>106</v>
      </c>
      <c r="AC38" s="30" t="s">
        <v>107</v>
      </c>
      <c r="AD38" s="30" t="s">
        <v>105</v>
      </c>
      <c r="AE38" s="45" t="str">
        <f>IF($F38=$F37,AE37,"")</f>
        <v/>
      </c>
      <c r="AF38" s="36" t="str">
        <f>IF($F38=$F37,AF37,"")</f>
        <v/>
      </c>
      <c r="AG38" s="36" t="str">
        <f>IF($F38=$F37,AG37,"")</f>
        <v/>
      </c>
      <c r="AH38" s="36" t="str">
        <f>IF($F38=$F37,AH37,"")</f>
        <v/>
      </c>
      <c r="AI38" s="36" t="str">
        <f>IF($F38=$F37,AI37,"")</f>
        <v/>
      </c>
      <c r="AJ38" s="46" t="str">
        <f>IF($F38=$F37,AJ37,"")</f>
        <v/>
      </c>
      <c r="AK38" s="106"/>
      <c r="AL38" s="34">
        <f>IF(F38=F39,"",G38)</f>
        <v>1</v>
      </c>
      <c r="AM38" s="31">
        <f>IF(F38=F39,"",O38)</f>
        <v>25</v>
      </c>
      <c r="AN38" s="56" t="str">
        <f>LOOKUP(B38,Sportart,Hilfe!$D$1:$D$23)</f>
        <v>E</v>
      </c>
    </row>
    <row r="39" spans="1:40" s="7" customFormat="1" ht="15.75" customHeight="1" x14ac:dyDescent="0.2">
      <c r="A39" s="19">
        <v>45051</v>
      </c>
      <c r="B39" s="20" t="s">
        <v>46</v>
      </c>
      <c r="C39" s="20" t="s">
        <v>67</v>
      </c>
      <c r="D39" s="23">
        <v>1</v>
      </c>
      <c r="E39" s="23"/>
      <c r="F39" s="29" t="s">
        <v>244</v>
      </c>
      <c r="G39" s="100">
        <f>IF(F39&lt;&gt;F38,1,G38+1)</f>
        <v>1</v>
      </c>
      <c r="H39" s="55"/>
      <c r="I39" s="45" t="str">
        <f>IF($F39=$F38,I38,"")</f>
        <v/>
      </c>
      <c r="J39" s="36" t="str">
        <f>IF($F39=$F38,J38,"")</f>
        <v/>
      </c>
      <c r="K39" s="36" t="str">
        <f>IF($F39=$F38,K38,"")</f>
        <v/>
      </c>
      <c r="L39" s="46" t="str">
        <f>IF($F39=$F38,L38,"")</f>
        <v/>
      </c>
      <c r="M39" s="42">
        <f>IF(C39="OV/StVM",0,IF(D39="","",IF(D39&gt;15,0,IF(C39="BezM",LOOKUP(D39,Hilfe!$A$1:$A$15,Hilfe!$C$1:$C$15),LOOKUP(D39,Hilfe!$A$1:$A$15,Hilfe!$B$1:$B$15)))))</f>
        <v>25</v>
      </c>
      <c r="N39" s="37" t="str">
        <f>IF(C39="OV/StVM",0,IF(E39="","",IF(E39&gt;15,0,IF(C39="BezM",LOOKUP(E39,Hilfe!$A$1:$A$15,Hilfe!$C$1:$C$15),LOOKUP(E39,Hilfe!$A$1:$A$15,Hilfe!$B$1:$B$15)))))</f>
        <v/>
      </c>
      <c r="O39" s="38">
        <f>IF(F38&lt;&gt;F39,SUM(M39:N39),SUM(O38,M39:N39))</f>
        <v>25</v>
      </c>
      <c r="P39" s="55"/>
      <c r="Q39" s="45" t="str">
        <f>IF($F39=$F38,Q38,"")</f>
        <v/>
      </c>
      <c r="R39" s="36" t="str">
        <f>IF($F39=$F38,R38,"")</f>
        <v/>
      </c>
      <c r="S39" s="36" t="str">
        <f>IF($F39=$F38,S38,"")</f>
        <v/>
      </c>
      <c r="T39" s="36" t="str">
        <f>IF($F39=$F38,T38,"")</f>
        <v/>
      </c>
      <c r="U39" s="36" t="str">
        <f>IF($F39=$F38,U38,"")</f>
        <v/>
      </c>
      <c r="V39" s="46" t="str">
        <f>IF($F39=$F38,V38,"")</f>
        <v/>
      </c>
      <c r="W39" s="55"/>
      <c r="X39" s="45" t="str">
        <f>IF($F39=$F38,X38,"")</f>
        <v/>
      </c>
      <c r="Y39" s="36" t="str">
        <f>IF($F39=$F38,Y38,"")</f>
        <v/>
      </c>
      <c r="Z39" s="46" t="str">
        <f>IF($F39=$F38,Z38,"")</f>
        <v/>
      </c>
      <c r="AA39" s="66"/>
      <c r="AB39" s="30" t="s">
        <v>120</v>
      </c>
      <c r="AC39" s="30" t="s">
        <v>121</v>
      </c>
      <c r="AD39" s="30" t="s">
        <v>105</v>
      </c>
      <c r="AE39" s="45" t="str">
        <f>IF($F39=$F38,AE38,"")</f>
        <v/>
      </c>
      <c r="AF39" s="36" t="str">
        <f>IF($F39=$F38,AF38,"")</f>
        <v/>
      </c>
      <c r="AG39" s="36" t="str">
        <f>IF($F39=$F38,AG38,"")</f>
        <v/>
      </c>
      <c r="AH39" s="36" t="str">
        <f>IF($F39=$F38,AH38,"")</f>
        <v/>
      </c>
      <c r="AI39" s="36" t="str">
        <f>IF($F39=$F38,AI38,"")</f>
        <v/>
      </c>
      <c r="AJ39" s="46" t="str">
        <f>IF($F39=$F38,AJ38,"")</f>
        <v/>
      </c>
      <c r="AK39" s="66"/>
      <c r="AL39" s="34">
        <f>IF(F39=F40,"",G39)</f>
        <v>1</v>
      </c>
      <c r="AM39" s="31">
        <f>IF(F39=F40,"",O39)</f>
        <v>25</v>
      </c>
      <c r="AN39" s="56" t="str">
        <f>LOOKUP(B39,Sportart,Hilfe!$D$1:$D$23)</f>
        <v>E</v>
      </c>
    </row>
    <row r="40" spans="1:40" s="7" customFormat="1" ht="15.75" customHeight="1" x14ac:dyDescent="0.2">
      <c r="A40" s="19">
        <v>45051</v>
      </c>
      <c r="B40" s="20" t="s">
        <v>46</v>
      </c>
      <c r="C40" s="20" t="s">
        <v>67</v>
      </c>
      <c r="D40" s="23">
        <v>4</v>
      </c>
      <c r="E40" s="23"/>
      <c r="F40" s="29" t="s">
        <v>301</v>
      </c>
      <c r="G40" s="100">
        <f>IF(F40&lt;&gt;F39,1,G39+1)</f>
        <v>1</v>
      </c>
      <c r="H40" s="55"/>
      <c r="I40" s="45" t="str">
        <f>IF($F40=$F41,I39,"")</f>
        <v/>
      </c>
      <c r="J40" s="36" t="str">
        <f>IF($F40=$F41,J39,"")</f>
        <v/>
      </c>
      <c r="K40" s="36" t="str">
        <f>IF($F40=$F41,K39,"")</f>
        <v/>
      </c>
      <c r="L40" s="46" t="str">
        <f>IF($F40=$F41,L39,"")</f>
        <v/>
      </c>
      <c r="M40" s="42">
        <f>IF(C40="OV/StVM",0,IF(D40="","",IF(D40&gt;15,0,IF(C40="BezM",LOOKUP(D40,Hilfe!$A$1:$A$15,Hilfe!$C$1:$C$15),LOOKUP(D40,Hilfe!$A$1:$A$15,Hilfe!$B$1:$B$15)))))</f>
        <v>15</v>
      </c>
      <c r="N40" s="37" t="str">
        <f>IF(C40="OV/StVM",0,IF(E40="","",IF(E40&gt;15,0,IF(C40="BezM",LOOKUP(E40,Hilfe!$A$1:$A$15,Hilfe!$C$1:$C$15),LOOKUP(E40,Hilfe!$A$1:$A$15,Hilfe!$B$1:$B$15)))))</f>
        <v/>
      </c>
      <c r="O40" s="38">
        <f>IF(F41&lt;&gt;F40,SUM(M40:N40),SUM(O39,M40:N40))</f>
        <v>15</v>
      </c>
      <c r="P40" s="55"/>
      <c r="Q40" s="45" t="str">
        <f>IF($F40=$F41,Q39,"")</f>
        <v/>
      </c>
      <c r="R40" s="36" t="str">
        <f>IF($F40=$F41,R39,"")</f>
        <v/>
      </c>
      <c r="S40" s="36" t="str">
        <f>IF($F40=$F41,S39,"")</f>
        <v/>
      </c>
      <c r="T40" s="36" t="str">
        <f>IF($F40=$F41,T39,"")</f>
        <v/>
      </c>
      <c r="U40" s="36" t="str">
        <f>IF($F40=$F41,U39,"")</f>
        <v/>
      </c>
      <c r="V40" s="46" t="str">
        <f>IF($F40=$F41,V39,"")</f>
        <v/>
      </c>
      <c r="W40" s="55"/>
      <c r="X40" s="45" t="str">
        <f>IF($F40=$F41,X39,"")</f>
        <v/>
      </c>
      <c r="Y40" s="36" t="str">
        <f>IF($F40=$F41,Y39,"")</f>
        <v/>
      </c>
      <c r="Z40" s="46" t="str">
        <f>IF($F40=$F41,Z39,"")</f>
        <v/>
      </c>
      <c r="AA40" s="66"/>
      <c r="AB40" s="30" t="s">
        <v>120</v>
      </c>
      <c r="AC40" s="30" t="s">
        <v>1</v>
      </c>
      <c r="AD40" s="30" t="s">
        <v>105</v>
      </c>
      <c r="AE40" s="45" t="str">
        <f>IF($F40=$F39,AE39,"")</f>
        <v/>
      </c>
      <c r="AF40" s="36" t="str">
        <f>IF($F40=$F39,AF39,"")</f>
        <v/>
      </c>
      <c r="AG40" s="36" t="str">
        <f>IF($F40=$F39,AG39,"")</f>
        <v/>
      </c>
      <c r="AH40" s="36" t="str">
        <f>IF($F40=$F39,AH39,"")</f>
        <v/>
      </c>
      <c r="AI40" s="36" t="str">
        <f>IF($F40=$F39,AI39,"")</f>
        <v/>
      </c>
      <c r="AJ40" s="46" t="str">
        <f>IF($F40=$F39,AJ39,"")</f>
        <v/>
      </c>
      <c r="AK40" s="66"/>
      <c r="AL40" s="34">
        <f>IF(F40=F41,"",G40)</f>
        <v>1</v>
      </c>
      <c r="AM40" s="31">
        <f>IF(F40=F41,"",O40)</f>
        <v>15</v>
      </c>
      <c r="AN40" s="56" t="str">
        <f>LOOKUP(B40,Sportart,Hilfe!$D$1:$D$23)</f>
        <v>E</v>
      </c>
    </row>
    <row r="41" spans="1:40" s="7" customFormat="1" ht="15.75" customHeight="1" x14ac:dyDescent="0.2">
      <c r="A41" s="19">
        <v>45051</v>
      </c>
      <c r="B41" s="20" t="s">
        <v>46</v>
      </c>
      <c r="C41" s="20" t="s">
        <v>67</v>
      </c>
      <c r="D41" s="23">
        <v>29</v>
      </c>
      <c r="E41" s="23"/>
      <c r="F41" s="29" t="s">
        <v>302</v>
      </c>
      <c r="G41" s="100">
        <f>IF(F41&lt;&gt;F40,1,G40+1)</f>
        <v>1</v>
      </c>
      <c r="H41" s="55"/>
      <c r="I41" s="45" t="str">
        <f>IF($F41=$F40,I40,"")</f>
        <v/>
      </c>
      <c r="J41" s="36" t="str">
        <f>IF($F41=$F40,J40,"")</f>
        <v/>
      </c>
      <c r="K41" s="36" t="str">
        <f>IF($F41=$F40,K40,"")</f>
        <v/>
      </c>
      <c r="L41" s="46" t="str">
        <f>IF($F41=$F40,L40,"")</f>
        <v/>
      </c>
      <c r="M41" s="42">
        <f>IF(C41="OV/StVM",0,IF(D41="","",IF(D41&gt;15,0,IF(C41="BezM",LOOKUP(D41,Hilfe!$A$1:$A$15,Hilfe!$C$1:$C$15),LOOKUP(D41,Hilfe!$A$1:$A$15,Hilfe!$B$1:$B$15)))))</f>
        <v>0</v>
      </c>
      <c r="N41" s="37" t="str">
        <f>IF(C41="OV/StVM",0,IF(E41="","",IF(E41&gt;15,0,IF(C41="BezM",LOOKUP(E41,Hilfe!$A$1:$A$15,Hilfe!$C$1:$C$15),LOOKUP(E41,Hilfe!$A$1:$A$15,Hilfe!$B$1:$B$15)))))</f>
        <v/>
      </c>
      <c r="O41" s="38">
        <f>IF(F40&lt;&gt;F41,SUM(M41:N41),SUM(O40,M41:N41))</f>
        <v>0</v>
      </c>
      <c r="P41" s="55"/>
      <c r="Q41" s="45"/>
      <c r="R41" s="36" t="str">
        <f>IF($F41=$F40,R40,"")</f>
        <v/>
      </c>
      <c r="S41" s="36" t="str">
        <f>IF($F41=$F40,S40,"")</f>
        <v/>
      </c>
      <c r="T41" s="36" t="str">
        <f>IF($F41=$F40,T40,"")</f>
        <v/>
      </c>
      <c r="U41" s="36" t="str">
        <f>IF($F41=$F40,U40,"")</f>
        <v/>
      </c>
      <c r="V41" s="46" t="str">
        <f>IF($F41=$F40,V40,"")</f>
        <v/>
      </c>
      <c r="W41" s="55"/>
      <c r="X41" s="45" t="str">
        <f>IF($F41=$F40,X40,"")</f>
        <v/>
      </c>
      <c r="Y41" s="36" t="str">
        <f>IF($F41=$F40,Y40,"")</f>
        <v/>
      </c>
      <c r="Z41" s="46" t="str">
        <f>IF($F41=$F40,Z40,"")</f>
        <v/>
      </c>
      <c r="AA41" s="66"/>
      <c r="AB41" s="30" t="s">
        <v>157</v>
      </c>
      <c r="AC41" s="30" t="s">
        <v>96</v>
      </c>
      <c r="AD41" s="30" t="s">
        <v>105</v>
      </c>
      <c r="AE41" s="45" t="str">
        <f>IF($F41=$F40,AE40,"")</f>
        <v/>
      </c>
      <c r="AF41" s="36" t="str">
        <f>IF($F41=$F40,AF40,"")</f>
        <v/>
      </c>
      <c r="AG41" s="36" t="str">
        <f>IF($F41=$F40,AG40,"")</f>
        <v/>
      </c>
      <c r="AH41" s="36" t="str">
        <f>IF($F41=$F40,AH40,"")</f>
        <v/>
      </c>
      <c r="AI41" s="36" t="str">
        <f>IF($F41=$F40,AI40,"")</f>
        <v/>
      </c>
      <c r="AJ41" s="46" t="str">
        <f>IF($F41=$F40,AJ40,"")</f>
        <v/>
      </c>
      <c r="AK41" s="66"/>
      <c r="AL41" s="34">
        <f>IF(F41=F42,"",G41)</f>
        <v>1</v>
      </c>
      <c r="AM41" s="31">
        <f>IF(F41=F42,"",O41)</f>
        <v>0</v>
      </c>
      <c r="AN41" s="56" t="str">
        <f>LOOKUP(B41,Sportart,Hilfe!$D$1:$D$23)</f>
        <v>E</v>
      </c>
    </row>
    <row r="42" spans="1:40" s="7" customFormat="1" ht="15.75" customHeight="1" x14ac:dyDescent="0.2">
      <c r="A42" s="19">
        <v>45051</v>
      </c>
      <c r="B42" s="20" t="s">
        <v>46</v>
      </c>
      <c r="C42" s="20" t="s">
        <v>67</v>
      </c>
      <c r="D42" s="23">
        <v>21</v>
      </c>
      <c r="E42" s="23"/>
      <c r="F42" s="29" t="s">
        <v>233</v>
      </c>
      <c r="G42" s="100">
        <f>IF(F42&lt;&gt;F41,1,G41+1)</f>
        <v>1</v>
      </c>
      <c r="H42" s="55"/>
      <c r="I42" s="45" t="str">
        <f>IF($F42=$F41,I41,"")</f>
        <v/>
      </c>
      <c r="J42" s="36" t="str">
        <f>IF($F42=$F41,J41,"")</f>
        <v/>
      </c>
      <c r="K42" s="36" t="str">
        <f>IF($F42=$F41,K41,"")</f>
        <v/>
      </c>
      <c r="L42" s="46" t="str">
        <f>IF($F42=$F41,L41,"")</f>
        <v/>
      </c>
      <c r="M42" s="42">
        <f>IF(C42="OV/StVM",0,IF(D42="","",IF(D42&gt;15,0,IF(C42="BezM",LOOKUP(D42,Hilfe!$A$1:$A$15,Hilfe!$C$1:$C$15),LOOKUP(D42,Hilfe!$A$1:$A$15,Hilfe!$B$1:$B$15)))))</f>
        <v>0</v>
      </c>
      <c r="N42" s="37" t="str">
        <f>IF(C42="OV/StVM",0,IF(E42="","",IF(E42&gt;15,0,IF(C42="BezM",LOOKUP(E42,Hilfe!$A$1:$A$15,Hilfe!$C$1:$C$15),LOOKUP(E42,Hilfe!$A$1:$A$15,Hilfe!$B$1:$B$15)))))</f>
        <v/>
      </c>
      <c r="O42" s="38">
        <f>IF(F41&lt;&gt;F42,SUM(M42:N42),SUM(O41,M42:N42))</f>
        <v>0</v>
      </c>
      <c r="P42" s="55"/>
      <c r="Q42" s="45"/>
      <c r="R42" s="36" t="str">
        <f>IF($F42=$F41,R41,"")</f>
        <v/>
      </c>
      <c r="S42" s="36" t="str">
        <f>IF($F42=$F41,S41,"")</f>
        <v/>
      </c>
      <c r="T42" s="36" t="str">
        <f>IF($F42=$F41,T41,"")</f>
        <v/>
      </c>
      <c r="U42" s="36" t="str">
        <f>IF($F42=$F41,U41,"")</f>
        <v/>
      </c>
      <c r="V42" s="46" t="str">
        <f>IF($F42=$F41,V41,"")</f>
        <v/>
      </c>
      <c r="W42" s="55"/>
      <c r="X42" s="45" t="str">
        <f>IF($F42=$F41,X41,"")</f>
        <v/>
      </c>
      <c r="Y42" s="36" t="str">
        <f>IF($F42=$F41,Y41,"")</f>
        <v/>
      </c>
      <c r="Z42" s="46" t="str">
        <f>IF($F42=$F41,Z41,"")</f>
        <v/>
      </c>
      <c r="AA42" s="66"/>
      <c r="AB42" s="30" t="s">
        <v>151</v>
      </c>
      <c r="AC42" s="30" t="s">
        <v>0</v>
      </c>
      <c r="AD42" s="30" t="s">
        <v>192</v>
      </c>
      <c r="AE42" s="45" t="str">
        <f>IF($F42=$F41,AE41,"")</f>
        <v/>
      </c>
      <c r="AF42" s="36" t="str">
        <f>IF($F42=$F41,AF41,"")</f>
        <v/>
      </c>
      <c r="AG42" s="36" t="str">
        <f>IF($F42=$F41,AG41,"")</f>
        <v/>
      </c>
      <c r="AH42" s="36" t="str">
        <f>IF($F42=$F41,AH41,"")</f>
        <v/>
      </c>
      <c r="AI42" s="36" t="str">
        <f>IF($F42=$F41,AI41,"")</f>
        <v/>
      </c>
      <c r="AJ42" s="46" t="str">
        <f>IF($F42=$F41,AJ41,"")</f>
        <v/>
      </c>
      <c r="AK42" s="66"/>
      <c r="AL42" s="34">
        <f>IF(F42=F43,"",G42)</f>
        <v>1</v>
      </c>
      <c r="AM42" s="31">
        <f>IF(F42=F43,"",O42)</f>
        <v>0</v>
      </c>
      <c r="AN42" s="56" t="str">
        <f>LOOKUP(B42,Sportart,Hilfe!$D$1:$D$23)</f>
        <v>E</v>
      </c>
    </row>
    <row r="43" spans="1:40" s="7" customFormat="1" ht="15.75" customHeight="1" x14ac:dyDescent="0.2">
      <c r="A43" s="19">
        <v>45051</v>
      </c>
      <c r="B43" s="20" t="s">
        <v>46</v>
      </c>
      <c r="C43" s="20" t="s">
        <v>67</v>
      </c>
      <c r="D43" s="23">
        <v>20</v>
      </c>
      <c r="E43" s="23"/>
      <c r="F43" s="29" t="s">
        <v>248</v>
      </c>
      <c r="G43" s="100">
        <f>IF(F43&lt;&gt;F42,1,G42+1)</f>
        <v>1</v>
      </c>
      <c r="H43" s="55"/>
      <c r="I43" s="45" t="str">
        <f>IF($F43=$F42,I42,"")</f>
        <v/>
      </c>
      <c r="J43" s="36" t="str">
        <f>IF($F43=$F42,J42,"")</f>
        <v/>
      </c>
      <c r="K43" s="36" t="str">
        <f>IF($F43=$F42,K42,"")</f>
        <v/>
      </c>
      <c r="L43" s="46" t="str">
        <f>IF($F43=$F42,L42,"")</f>
        <v/>
      </c>
      <c r="M43" s="42">
        <f>IF(C43="OV/StVM",0,IF(D43="","",IF(D43&gt;15,0,IF(C43="BezM",LOOKUP(D43,Hilfe!$A$1:$A$15,Hilfe!$C$1:$C$15),LOOKUP(D43,Hilfe!$A$1:$A$15,Hilfe!$B$1:$B$15)))))</f>
        <v>0</v>
      </c>
      <c r="N43" s="37" t="str">
        <f>IF(C43="OV/StVM",0,IF(E43="","",IF(E43&gt;15,0,IF(C43="BezM",LOOKUP(E43,Hilfe!$A$1:$A$15,Hilfe!$C$1:$C$15),LOOKUP(E43,Hilfe!$A$1:$A$15,Hilfe!$B$1:$B$15)))))</f>
        <v/>
      </c>
      <c r="O43" s="38">
        <f>IF(F42&lt;&gt;F43,SUM(M43:N43),SUM(O42,M43:N43))</f>
        <v>0</v>
      </c>
      <c r="P43" s="55"/>
      <c r="Q43" s="45"/>
      <c r="R43" s="36" t="str">
        <f>IF($F43=$F42,R42,"")</f>
        <v/>
      </c>
      <c r="S43" s="36" t="str">
        <f>IF($F43=$F42,S42,"")</f>
        <v/>
      </c>
      <c r="T43" s="36" t="str">
        <f>IF($F43=$F42,T42,"")</f>
        <v/>
      </c>
      <c r="U43" s="36" t="str">
        <f>IF($F43=$F42,U42,"")</f>
        <v/>
      </c>
      <c r="V43" s="46" t="str">
        <f>IF($F43=$F42,V42,"")</f>
        <v/>
      </c>
      <c r="W43" s="55"/>
      <c r="X43" s="45" t="str">
        <f>IF($F43=$F42,X42,"")</f>
        <v/>
      </c>
      <c r="Y43" s="36" t="str">
        <f>IF($F43=$F42,Y42,"")</f>
        <v/>
      </c>
      <c r="Z43" s="46" t="str">
        <f>IF($F43=$F42,Z42,"")</f>
        <v/>
      </c>
      <c r="AA43" s="66"/>
      <c r="AB43" s="30" t="s">
        <v>218</v>
      </c>
      <c r="AC43" s="30" t="s">
        <v>81</v>
      </c>
      <c r="AD43" s="30" t="s">
        <v>219</v>
      </c>
      <c r="AE43" s="45" t="str">
        <f>IF($F43=$F42,AE42,"")</f>
        <v/>
      </c>
      <c r="AF43" s="36" t="str">
        <f>IF($F43=$F42,AF42,"")</f>
        <v/>
      </c>
      <c r="AG43" s="36" t="str">
        <f>IF($F43=$F42,AG42,"")</f>
        <v/>
      </c>
      <c r="AH43" s="36" t="str">
        <f>IF($F43=$F42,AH42,"")</f>
        <v/>
      </c>
      <c r="AI43" s="36" t="str">
        <f>IF($F43=$F42,AI42,"")</f>
        <v/>
      </c>
      <c r="AJ43" s="46" t="str">
        <f>IF($F43=$F42,AJ42,"")</f>
        <v/>
      </c>
      <c r="AK43" s="66"/>
      <c r="AL43" s="34">
        <f>IF(F43=F44,"",G43)</f>
        <v>1</v>
      </c>
      <c r="AM43" s="31">
        <f>IF(F43=F44,"",O43)</f>
        <v>0</v>
      </c>
      <c r="AN43" s="56" t="str">
        <f>LOOKUP(B43,Sportart,Hilfe!$D$1:$D$23)</f>
        <v>E</v>
      </c>
    </row>
    <row r="44" spans="1:40" s="7" customFormat="1" ht="15.75" customHeight="1" x14ac:dyDescent="0.2">
      <c r="A44" s="19">
        <v>45051</v>
      </c>
      <c r="B44" s="20" t="s">
        <v>46</v>
      </c>
      <c r="C44" s="20" t="s">
        <v>67</v>
      </c>
      <c r="D44" s="23">
        <v>31</v>
      </c>
      <c r="E44" s="23"/>
      <c r="F44" s="29" t="s">
        <v>220</v>
      </c>
      <c r="G44" s="100">
        <f>IF(F44&lt;&gt;F43,1,G43+1)</f>
        <v>1</v>
      </c>
      <c r="H44" s="55"/>
      <c r="I44" s="45" t="str">
        <f>IF($F44=$F43,I43,"")</f>
        <v/>
      </c>
      <c r="J44" s="36" t="str">
        <f>IF($F44=$F43,J43,"")</f>
        <v/>
      </c>
      <c r="K44" s="36" t="str">
        <f>IF($F44=$F43,K43,"")</f>
        <v/>
      </c>
      <c r="L44" s="46" t="str">
        <f>IF($F44=$F43,L43,"")</f>
        <v/>
      </c>
      <c r="M44" s="42">
        <f>IF(C44="OV/StVM",0,IF(D44="","",IF(D44&gt;15,0,IF(C44="BezM",LOOKUP(D44,Hilfe!$A$1:$A$15,Hilfe!$C$1:$C$15),LOOKUP(D44,Hilfe!$A$1:$A$15,Hilfe!$B$1:$B$15)))))</f>
        <v>0</v>
      </c>
      <c r="N44" s="37" t="str">
        <f>IF(C44="OV/StVM",0,IF(E44="","",IF(E44&gt;15,0,IF(C44="BezM",LOOKUP(E44,Hilfe!$A$1:$A$15,Hilfe!$C$1:$C$15),LOOKUP(E44,Hilfe!$A$1:$A$15,Hilfe!$B$1:$B$15)))))</f>
        <v/>
      </c>
      <c r="O44" s="38">
        <f>IF(F43&lt;&gt;F44,SUM(M44:N44),SUM(O43,M44:N44))</f>
        <v>0</v>
      </c>
      <c r="P44" s="55"/>
      <c r="Q44" s="45"/>
      <c r="R44" s="36" t="str">
        <f>IF($F44=$F43,R43,"")</f>
        <v/>
      </c>
      <c r="S44" s="36" t="str">
        <f>IF($F44=$F43,S43,"")</f>
        <v/>
      </c>
      <c r="T44" s="36" t="str">
        <f>IF($F44=$F43,T43,"")</f>
        <v/>
      </c>
      <c r="U44" s="36" t="str">
        <f>IF($F44=$F43,U43,"")</f>
        <v/>
      </c>
      <c r="V44" s="46" t="str">
        <f>IF($F44=$F43,V43,"")</f>
        <v/>
      </c>
      <c r="W44" s="55"/>
      <c r="X44" s="45" t="str">
        <f>IF($F44=$F43,X43,"")</f>
        <v/>
      </c>
      <c r="Y44" s="36" t="str">
        <f>IF($F44=$F43,Y43,"")</f>
        <v/>
      </c>
      <c r="Z44" s="46" t="str">
        <f>IF($F44=$F43,Z43,"")</f>
        <v/>
      </c>
      <c r="AA44" s="66"/>
      <c r="AB44" s="30" t="s">
        <v>159</v>
      </c>
      <c r="AC44" s="30" t="s">
        <v>75</v>
      </c>
      <c r="AD44" s="30" t="s">
        <v>193</v>
      </c>
      <c r="AE44" s="45" t="str">
        <f>IF($F44=$F43,AE43,"")</f>
        <v/>
      </c>
      <c r="AF44" s="36" t="str">
        <f>IF($F44=$F43,AF43,"")</f>
        <v/>
      </c>
      <c r="AG44" s="36" t="str">
        <f>IF($F44=$F43,AG43,"")</f>
        <v/>
      </c>
      <c r="AH44" s="36" t="str">
        <f>IF($F44=$F43,AH43,"")</f>
        <v/>
      </c>
      <c r="AI44" s="36" t="str">
        <f>IF($F44=$F43,AI43,"")</f>
        <v/>
      </c>
      <c r="AJ44" s="46" t="str">
        <f>IF($F44=$F43,AJ43,"")</f>
        <v/>
      </c>
      <c r="AK44" s="66"/>
      <c r="AL44" s="34">
        <f>IF(F44=F45,"",G44)</f>
        <v>1</v>
      </c>
      <c r="AM44" s="31">
        <f>IF(F44=F45,"",O44)</f>
        <v>0</v>
      </c>
      <c r="AN44" s="56" t="str">
        <f>LOOKUP(B44,Sportart,Hilfe!$D$1:$D$23)</f>
        <v>E</v>
      </c>
    </row>
    <row r="45" spans="1:40" s="7" customFormat="1" ht="15.75" customHeight="1" x14ac:dyDescent="0.2">
      <c r="A45" s="19">
        <v>45051</v>
      </c>
      <c r="B45" s="20" t="s">
        <v>46</v>
      </c>
      <c r="C45" s="20" t="s">
        <v>67</v>
      </c>
      <c r="D45" s="23">
        <v>37</v>
      </c>
      <c r="E45" s="23"/>
      <c r="F45" s="58" t="s">
        <v>242</v>
      </c>
      <c r="G45" s="100">
        <f>IF(F45&lt;&gt;F44,1,G44+1)</f>
        <v>1</v>
      </c>
      <c r="H45" s="55"/>
      <c r="I45" s="45" t="str">
        <f>IF($F45=$F44,I44,"")</f>
        <v/>
      </c>
      <c r="J45" s="36" t="str">
        <f>IF($F45=$F44,J44,"")</f>
        <v/>
      </c>
      <c r="K45" s="36" t="str">
        <f>IF($F45=$F44,K44,"")</f>
        <v/>
      </c>
      <c r="L45" s="46" t="str">
        <f>IF($F45=$F44,L44,"")</f>
        <v/>
      </c>
      <c r="M45" s="42">
        <f>IF(C45="OV/StVM",0,IF(D45="","",IF(D45&gt;15,0,IF(C45="BezM",LOOKUP(D45,Hilfe!$A$1:$A$15,Hilfe!$C$1:$C$15),LOOKUP(D45,Hilfe!$A$1:$A$15,Hilfe!$B$1:$B$15)))))</f>
        <v>0</v>
      </c>
      <c r="N45" s="37" t="str">
        <f>IF(C45="OV/StVM",0,IF(E45="","",IF(E45&gt;15,0,IF(C45="BezM",LOOKUP(E45,Hilfe!$A$1:$A$15,Hilfe!$C$1:$C$15),LOOKUP(E45,Hilfe!$A$1:$A$15,Hilfe!$B$1:$B$15)))))</f>
        <v/>
      </c>
      <c r="O45" s="38">
        <f>IF(F44&lt;&gt;F45,SUM(M45:N45),SUM(O44,M45:N45))</f>
        <v>0</v>
      </c>
      <c r="P45" s="55"/>
      <c r="Q45" s="45"/>
      <c r="R45" s="36" t="str">
        <f>IF($F45=$F44,R44,"")</f>
        <v/>
      </c>
      <c r="S45" s="36" t="str">
        <f>IF($F45=$F44,S44,"")</f>
        <v/>
      </c>
      <c r="T45" s="36" t="str">
        <f>IF($F45=$F44,T44,"")</f>
        <v/>
      </c>
      <c r="U45" s="36" t="str">
        <f>IF($F45=$F44,U44,"")</f>
        <v/>
      </c>
      <c r="V45" s="46" t="str">
        <f>IF($F45=$F44,V44,"")</f>
        <v/>
      </c>
      <c r="W45" s="55"/>
      <c r="X45" s="45" t="str">
        <f>IF($F45=$F44,X44,"")</f>
        <v/>
      </c>
      <c r="Y45" s="36" t="str">
        <f>IF($F45=$F44,Y44,"")</f>
        <v/>
      </c>
      <c r="Z45" s="46" t="str">
        <f>IF($F45=$F44,Z44,"")</f>
        <v/>
      </c>
      <c r="AA45" s="66"/>
      <c r="AB45" s="30" t="s">
        <v>163</v>
      </c>
      <c r="AC45" s="30" t="s">
        <v>175</v>
      </c>
      <c r="AD45" s="30" t="s">
        <v>193</v>
      </c>
      <c r="AE45" s="45" t="str">
        <f>IF($F45=$F44,AE44,"")</f>
        <v/>
      </c>
      <c r="AF45" s="36" t="str">
        <f>IF($F45=$F44,AF44,"")</f>
        <v/>
      </c>
      <c r="AG45" s="36" t="str">
        <f>IF($F45=$F44,AG44,"")</f>
        <v/>
      </c>
      <c r="AH45" s="36" t="str">
        <f>IF($F45=$F44,AH44,"")</f>
        <v/>
      </c>
      <c r="AI45" s="36" t="str">
        <f>IF($F45=$F44,AI44,"")</f>
        <v/>
      </c>
      <c r="AJ45" s="46" t="str">
        <f>IF($F45=$F44,AJ44,"")</f>
        <v/>
      </c>
      <c r="AK45" s="66"/>
      <c r="AL45" s="34">
        <f>IF(F45=F46,"",G45)</f>
        <v>1</v>
      </c>
      <c r="AM45" s="31">
        <f>IF(F45=F46,"",O45)</f>
        <v>0</v>
      </c>
      <c r="AN45" s="56" t="str">
        <f>LOOKUP(B45,Sportart,Hilfe!$D$1:$D$23)</f>
        <v>E</v>
      </c>
    </row>
    <row r="46" spans="1:40" s="7" customFormat="1" ht="15.75" customHeight="1" x14ac:dyDescent="0.2">
      <c r="A46" s="19">
        <v>45051</v>
      </c>
      <c r="B46" s="20" t="s">
        <v>46</v>
      </c>
      <c r="C46" s="20" t="s">
        <v>67</v>
      </c>
      <c r="D46" s="24">
        <v>27</v>
      </c>
      <c r="E46" s="23"/>
      <c r="F46" s="29" t="s">
        <v>252</v>
      </c>
      <c r="G46" s="100">
        <f>IF(F46&lt;&gt;F45,1,G45+1)</f>
        <v>1</v>
      </c>
      <c r="H46" s="55"/>
      <c r="I46" s="45" t="str">
        <f>IF($F46=$F45,I45,"")</f>
        <v/>
      </c>
      <c r="J46" s="36" t="str">
        <f>IF($F46=$F45,J45,"")</f>
        <v/>
      </c>
      <c r="K46" s="36" t="str">
        <f>IF($F46=$F45,K45,"")</f>
        <v/>
      </c>
      <c r="L46" s="46" t="str">
        <f>IF($F46=$F45,L45,"")</f>
        <v/>
      </c>
      <c r="M46" s="42">
        <f>IF(C46="OV/StVM",0,IF(D46="","",IF(D46&gt;15,0,IF(C46="BezM",LOOKUP(D46,Hilfe!$A$1:$A$15,Hilfe!$C$1:$C$15),LOOKUP(D46,Hilfe!$A$1:$A$15,Hilfe!$B$1:$B$15)))))</f>
        <v>0</v>
      </c>
      <c r="N46" s="37" t="str">
        <f>IF(C46="OV/StVM",0,IF(E46="","",IF(E46&gt;15,0,IF(C46="BezM",LOOKUP(E46,Hilfe!$A$1:$A$15,Hilfe!$C$1:$C$15),LOOKUP(E46,Hilfe!$A$1:$A$15,Hilfe!$B$1:$B$15)))))</f>
        <v/>
      </c>
      <c r="O46" s="38">
        <f>IF(F45&lt;&gt;F46,SUM(M46:N46),SUM(O45,M46:N46))</f>
        <v>0</v>
      </c>
      <c r="P46" s="55"/>
      <c r="Q46" s="45"/>
      <c r="R46" s="36" t="str">
        <f>IF($F46=$F45,R45,"")</f>
        <v/>
      </c>
      <c r="S46" s="36" t="str">
        <f>IF($F46=$F45,S45,"")</f>
        <v/>
      </c>
      <c r="T46" s="36" t="str">
        <f>IF($F46=$F45,T45,"")</f>
        <v/>
      </c>
      <c r="U46" s="36" t="str">
        <f>IF($F46=$F45,U45,"")</f>
        <v/>
      </c>
      <c r="V46" s="46" t="str">
        <f>IF($F46=$F45,V45,"")</f>
        <v/>
      </c>
      <c r="W46" s="55"/>
      <c r="X46" s="45" t="str">
        <f>IF($F46=$F45,X45,"")</f>
        <v/>
      </c>
      <c r="Y46" s="36" t="str">
        <f>IF($F46=$F45,Y45,"")</f>
        <v/>
      </c>
      <c r="Z46" s="46" t="str">
        <f>IF($F46=$F45,Z45,"")</f>
        <v/>
      </c>
      <c r="AA46" s="66"/>
      <c r="AB46" s="30" t="s">
        <v>155</v>
      </c>
      <c r="AC46" s="30" t="s">
        <v>0</v>
      </c>
      <c r="AD46" s="30" t="s">
        <v>193</v>
      </c>
      <c r="AE46" s="45" t="str">
        <f>IF($F46=$F45,AE45,"")</f>
        <v/>
      </c>
      <c r="AF46" s="36" t="str">
        <f>IF($F46=$F45,AF45,"")</f>
        <v/>
      </c>
      <c r="AG46" s="36" t="str">
        <f>IF($F46=$F45,AG45,"")</f>
        <v/>
      </c>
      <c r="AH46" s="36" t="str">
        <f>IF($F46=$F45,AH45,"")</f>
        <v/>
      </c>
      <c r="AI46" s="36" t="str">
        <f>IF($F46=$F45,AI45,"")</f>
        <v/>
      </c>
      <c r="AJ46" s="46" t="str">
        <f>IF($F46=$F45,AJ45,"")</f>
        <v/>
      </c>
      <c r="AK46" s="66"/>
      <c r="AL46" s="34">
        <f>IF(F46=F47,"",G46)</f>
        <v>1</v>
      </c>
      <c r="AM46" s="31">
        <f>IF(F46=F47,"",O46)</f>
        <v>0</v>
      </c>
      <c r="AN46" s="56" t="str">
        <f>LOOKUP(B46,Sportart,Hilfe!$D$1:$D$23)</f>
        <v>E</v>
      </c>
    </row>
    <row r="47" spans="1:40" s="7" customFormat="1" ht="15.75" customHeight="1" x14ac:dyDescent="0.2">
      <c r="A47" s="19">
        <v>45051</v>
      </c>
      <c r="B47" s="20" t="s">
        <v>46</v>
      </c>
      <c r="C47" s="20" t="s">
        <v>67</v>
      </c>
      <c r="D47" s="23">
        <v>24</v>
      </c>
      <c r="E47" s="23"/>
      <c r="F47" s="29" t="s">
        <v>277</v>
      </c>
      <c r="G47" s="100">
        <f>IF(F47&lt;&gt;F46,1,G46+1)</f>
        <v>1</v>
      </c>
      <c r="H47" s="55"/>
      <c r="I47" s="45" t="str">
        <f>IF($F47=$F46,I46,"")</f>
        <v/>
      </c>
      <c r="J47" s="36" t="str">
        <f>IF($F47=$F46,J46,"")</f>
        <v/>
      </c>
      <c r="K47" s="36" t="str">
        <f>IF($F47=$F46,K46,"")</f>
        <v/>
      </c>
      <c r="L47" s="46" t="str">
        <f>IF($F47=$F46,L46,"")</f>
        <v/>
      </c>
      <c r="M47" s="42">
        <f>IF(C47="OV/StVM",0,IF(D47="","",IF(D47&gt;15,0,IF(C47="BezM",LOOKUP(D47,Hilfe!$A$1:$A$15,Hilfe!$C$1:$C$15),LOOKUP(D47,Hilfe!$A$1:$A$15,Hilfe!$B$1:$B$15)))))</f>
        <v>0</v>
      </c>
      <c r="N47" s="37" t="str">
        <f>IF(C47="OV/StVM",0,IF(E47="","",IF(E47&gt;15,0,IF(C47="BezM",LOOKUP(E47,Hilfe!$A$1:$A$15,Hilfe!$C$1:$C$15),LOOKUP(E47,Hilfe!$A$1:$A$15,Hilfe!$B$1:$B$15)))))</f>
        <v/>
      </c>
      <c r="O47" s="38">
        <f>IF(F46&lt;&gt;F47,SUM(M47:N47),SUM(O46,M47:N47))</f>
        <v>0</v>
      </c>
      <c r="P47" s="55"/>
      <c r="Q47" s="45"/>
      <c r="R47" s="36" t="str">
        <f>IF($F47=$F46,R46,"")</f>
        <v/>
      </c>
      <c r="S47" s="36" t="str">
        <f>IF($F47=$F46,S46,"")</f>
        <v/>
      </c>
      <c r="T47" s="36" t="str">
        <f>IF($F47=$F46,T46,"")</f>
        <v/>
      </c>
      <c r="U47" s="36" t="str">
        <f>IF($F47=$F46,U46,"")</f>
        <v/>
      </c>
      <c r="V47" s="46" t="str">
        <f>IF($F47=$F46,V46,"")</f>
        <v/>
      </c>
      <c r="W47" s="55"/>
      <c r="X47" s="45" t="str">
        <f>IF($F47=$F46,X46,"")</f>
        <v/>
      </c>
      <c r="Y47" s="36" t="str">
        <f>IF($F47=$F46,Y46,"")</f>
        <v/>
      </c>
      <c r="Z47" s="46" t="str">
        <f>IF($F47=$F46,Z46,"")</f>
        <v/>
      </c>
      <c r="AA47" s="66"/>
      <c r="AB47" s="30" t="s">
        <v>153</v>
      </c>
      <c r="AC47" s="30" t="s">
        <v>181</v>
      </c>
      <c r="AD47" s="30" t="s">
        <v>193</v>
      </c>
      <c r="AE47" s="45" t="str">
        <f>IF($F47=$F46,AE46,"")</f>
        <v/>
      </c>
      <c r="AF47" s="36" t="str">
        <f>IF($F47=$F46,AF46,"")</f>
        <v/>
      </c>
      <c r="AG47" s="36" t="str">
        <f>IF($F47=$F46,AG46,"")</f>
        <v/>
      </c>
      <c r="AH47" s="36" t="str">
        <f>IF($F47=$F46,AH46,"")</f>
        <v/>
      </c>
      <c r="AI47" s="36" t="str">
        <f>IF($F47=$F46,AI46,"")</f>
        <v/>
      </c>
      <c r="AJ47" s="46" t="str">
        <f>IF($F47=$F46,AJ46,"")</f>
        <v/>
      </c>
      <c r="AK47" s="66"/>
      <c r="AL47" s="34">
        <f>IF(F47=F48,"",G47)</f>
        <v>1</v>
      </c>
      <c r="AM47" s="31">
        <f>IF(F47=F48,"",O47)</f>
        <v>0</v>
      </c>
      <c r="AN47" s="56" t="str">
        <f>LOOKUP(B47,Sportart,Hilfe!$D$1:$D$23)</f>
        <v>E</v>
      </c>
    </row>
    <row r="48" spans="1:40" s="7" customFormat="1" ht="15.75" customHeight="1" x14ac:dyDescent="0.2">
      <c r="A48" s="19">
        <v>45051</v>
      </c>
      <c r="B48" s="20" t="s">
        <v>46</v>
      </c>
      <c r="C48" s="20" t="s">
        <v>67</v>
      </c>
      <c r="D48" s="23">
        <v>14</v>
      </c>
      <c r="E48" s="23"/>
      <c r="F48" s="29" t="s">
        <v>258</v>
      </c>
      <c r="G48" s="100">
        <f>IF(F48&lt;&gt;F47,1,G47+1)</f>
        <v>1</v>
      </c>
      <c r="H48" s="55"/>
      <c r="I48" s="45" t="str">
        <f>IF($F48=$F47,I47,"")</f>
        <v/>
      </c>
      <c r="J48" s="36" t="str">
        <f>IF($F48=$F47,J47,"")</f>
        <v/>
      </c>
      <c r="K48" s="36" t="str">
        <f>IF($F48=$F47,K47,"")</f>
        <v/>
      </c>
      <c r="L48" s="46" t="str">
        <f>IF($F48=$F47,L47,"")</f>
        <v/>
      </c>
      <c r="M48" s="42">
        <f>IF(C48="OV/StVM",0,IF(D48="","",IF(D48&gt;15,0,IF(C48="BezM",LOOKUP(D48,Hilfe!$A$1:$A$15,Hilfe!$C$1:$C$15),LOOKUP(D48,Hilfe!$A$1:$A$15,Hilfe!$B$1:$B$15)))))</f>
        <v>2</v>
      </c>
      <c r="N48" s="37" t="str">
        <f>IF(C48="OV/StVM",0,IF(E48="","",IF(E48&gt;15,0,IF(C48="BezM",LOOKUP(E48,Hilfe!$A$1:$A$15,Hilfe!$C$1:$C$15),LOOKUP(E48,Hilfe!$A$1:$A$15,Hilfe!$B$1:$B$15)))))</f>
        <v/>
      </c>
      <c r="O48" s="38">
        <f>IF(F47&lt;&gt;F48,SUM(M48:N48),SUM(O47,M48:N48))</f>
        <v>2</v>
      </c>
      <c r="P48" s="55"/>
      <c r="Q48" s="45" t="str">
        <f>IF($F48=$F47,Q47,"")</f>
        <v/>
      </c>
      <c r="R48" s="36" t="str">
        <f>IF($F48=$F47,R47,"")</f>
        <v/>
      </c>
      <c r="S48" s="36" t="str">
        <f>IF($F48=$F47,S47,"")</f>
        <v/>
      </c>
      <c r="T48" s="36" t="str">
        <f>IF($F48=$F47,T47,"")</f>
        <v/>
      </c>
      <c r="U48" s="36" t="str">
        <f>IF($F48=$F47,U47,"")</f>
        <v/>
      </c>
      <c r="V48" s="46" t="str">
        <f>IF($F48=$F47,V47,"")</f>
        <v/>
      </c>
      <c r="W48" s="55"/>
      <c r="X48" s="45"/>
      <c r="Y48" s="36" t="str">
        <f>IF($F48=$F47,Y47,"")</f>
        <v/>
      </c>
      <c r="Z48" s="46" t="str">
        <f>IF($F48=$F47,Z47,"")</f>
        <v/>
      </c>
      <c r="AA48" s="66"/>
      <c r="AB48" s="30" t="s">
        <v>145</v>
      </c>
      <c r="AC48" s="30" t="s">
        <v>177</v>
      </c>
      <c r="AD48" s="30" t="s">
        <v>126</v>
      </c>
      <c r="AE48" s="45" t="str">
        <f>IF($F48=$F47,AE47,"")</f>
        <v/>
      </c>
      <c r="AF48" s="36" t="str">
        <f>IF($F48=$F47,AF47,"")</f>
        <v/>
      </c>
      <c r="AG48" s="36" t="str">
        <f>IF($F48=$F47,AG47,"")</f>
        <v/>
      </c>
      <c r="AH48" s="36" t="str">
        <f>IF($F48=$F47,AH47,"")</f>
        <v/>
      </c>
      <c r="AI48" s="36" t="str">
        <f>IF($F48=$F47,AI47,"")</f>
        <v/>
      </c>
      <c r="AJ48" s="46" t="str">
        <f>IF($F48=$F47,AJ47,"")</f>
        <v/>
      </c>
      <c r="AK48" s="66"/>
      <c r="AL48" s="34">
        <f>IF(F48=F49,"",G48)</f>
        <v>1</v>
      </c>
      <c r="AM48" s="31">
        <f>IF(F48=F49,"",O48)</f>
        <v>2</v>
      </c>
      <c r="AN48" s="56" t="str">
        <f>LOOKUP(B48,Sportart,Hilfe!$D$1:$D$23)</f>
        <v>E</v>
      </c>
    </row>
    <row r="49" spans="1:40" s="7" customFormat="1" ht="15.75" customHeight="1" x14ac:dyDescent="0.2">
      <c r="A49" s="19">
        <v>45051</v>
      </c>
      <c r="B49" s="20" t="s">
        <v>46</v>
      </c>
      <c r="C49" s="20" t="s">
        <v>67</v>
      </c>
      <c r="D49" s="23">
        <v>6</v>
      </c>
      <c r="E49" s="23"/>
      <c r="F49" s="29" t="s">
        <v>306</v>
      </c>
      <c r="G49" s="100">
        <f>IF(F49&lt;&gt;F48,1,G48+1)</f>
        <v>1</v>
      </c>
      <c r="H49" s="55"/>
      <c r="I49" s="45" t="str">
        <f>IF($F49=$F48,I48,"")</f>
        <v/>
      </c>
      <c r="J49" s="36" t="str">
        <f>IF($F49=$F48,J48,"")</f>
        <v/>
      </c>
      <c r="K49" s="36" t="str">
        <f>IF($F49=$F48,K48,"")</f>
        <v/>
      </c>
      <c r="L49" s="46" t="str">
        <f>IF($F49=$F48,L48,"")</f>
        <v/>
      </c>
      <c r="M49" s="42">
        <f>IF(C49="OV/StVM",0,IF(D49="","",IF(D49&gt;15,0,IF(C49="BezM",LOOKUP(D49,Hilfe!$A$1:$A$15,Hilfe!$C$1:$C$15),LOOKUP(D49,Hilfe!$A$1:$A$15,Hilfe!$B$1:$B$15)))))</f>
        <v>11</v>
      </c>
      <c r="N49" s="37" t="str">
        <f>IF(C49="OV/StVM",0,IF(E49="","",IF(E49&gt;15,0,IF(C49="BezM",LOOKUP(E49,Hilfe!$A$1:$A$15,Hilfe!$C$1:$C$15),LOOKUP(E49,Hilfe!$A$1:$A$15,Hilfe!$B$1:$B$15)))))</f>
        <v/>
      </c>
      <c r="O49" s="38">
        <f>IF(F48&lt;&gt;F49,SUM(M49:N49),SUM(O48,M49:N49))</f>
        <v>11</v>
      </c>
      <c r="P49" s="55"/>
      <c r="Q49" s="45" t="str">
        <f>IF($F49=$F48,Q48,"")</f>
        <v/>
      </c>
      <c r="R49" s="36" t="str">
        <f>IF($F49=$F48,R48,"")</f>
        <v/>
      </c>
      <c r="S49" s="36" t="str">
        <f>IF($F49=$F48,S48,"")</f>
        <v/>
      </c>
      <c r="T49" s="36" t="str">
        <f>IF($F49=$F48,T48,"")</f>
        <v/>
      </c>
      <c r="U49" s="36" t="str">
        <f>IF($F49=$F48,U48,"")</f>
        <v/>
      </c>
      <c r="V49" s="46" t="str">
        <f>IF($F49=$F48,V48,"")</f>
        <v/>
      </c>
      <c r="W49" s="55"/>
      <c r="X49" s="45" t="str">
        <f>IF($F49=$F48,X48,"")</f>
        <v/>
      </c>
      <c r="Y49" s="36" t="str">
        <f>IF($F49=$F48,Y48,"")</f>
        <v/>
      </c>
      <c r="Z49" s="46" t="str">
        <f>IF($F49=$F48,Z48,"")</f>
        <v/>
      </c>
      <c r="AA49" s="66"/>
      <c r="AB49" s="30" t="s">
        <v>119</v>
      </c>
      <c r="AC49" s="30" t="s">
        <v>127</v>
      </c>
      <c r="AD49" s="30" t="s">
        <v>126</v>
      </c>
      <c r="AE49" s="45" t="str">
        <f>IF($F49=$F48,AE48,"")</f>
        <v/>
      </c>
      <c r="AF49" s="36" t="str">
        <f>IF($F49=$F48,AF48,"")</f>
        <v/>
      </c>
      <c r="AG49" s="36" t="str">
        <f>IF($F49=$F48,AG48,"")</f>
        <v/>
      </c>
      <c r="AH49" s="36" t="str">
        <f>IF($F49=$F48,AH48,"")</f>
        <v/>
      </c>
      <c r="AI49" s="36" t="str">
        <f>IF($F49=$F48,AI48,"")</f>
        <v/>
      </c>
      <c r="AJ49" s="46" t="str">
        <f>IF($F49=$F48,AJ48,"")</f>
        <v/>
      </c>
      <c r="AK49" s="66"/>
      <c r="AL49" s="34">
        <f>IF(F49=F50,"",G49)</f>
        <v>1</v>
      </c>
      <c r="AM49" s="31">
        <f>IF(F49=F50,"",O49)</f>
        <v>11</v>
      </c>
      <c r="AN49" s="56" t="str">
        <f>LOOKUP(B49,Sportart,Hilfe!$D$1:$D$23)</f>
        <v>E</v>
      </c>
    </row>
    <row r="50" spans="1:40" s="7" customFormat="1" ht="15.75" customHeight="1" x14ac:dyDescent="0.2">
      <c r="A50" s="19">
        <v>45051</v>
      </c>
      <c r="B50" s="20" t="s">
        <v>46</v>
      </c>
      <c r="C50" s="20" t="s">
        <v>67</v>
      </c>
      <c r="D50" s="24">
        <v>12</v>
      </c>
      <c r="E50" s="23"/>
      <c r="F50" s="28" t="s">
        <v>261</v>
      </c>
      <c r="G50" s="100">
        <f>IF(F50&lt;&gt;F48,1,G48+1)</f>
        <v>1</v>
      </c>
      <c r="H50" s="55"/>
      <c r="I50" s="45" t="str">
        <f>IF($F50=$F49,I49,"")</f>
        <v/>
      </c>
      <c r="J50" s="36" t="str">
        <f>IF($F50=$F49,J49,"")</f>
        <v/>
      </c>
      <c r="K50" s="36" t="str">
        <f>IF($F50=$F49,K49,"")</f>
        <v/>
      </c>
      <c r="L50" s="46" t="str">
        <f>IF($F50=$F49,L49,"")</f>
        <v/>
      </c>
      <c r="M50" s="42">
        <f>IF(C50="OV/StVM",0,IF(D50="","",IF(D50&gt;15,0,IF(C50="BezM",LOOKUP(D50,Hilfe!$A$1:$A$15,Hilfe!$C$1:$C$15),LOOKUP(D50,Hilfe!$A$1:$A$15,Hilfe!$B$1:$B$15)))))</f>
        <v>4</v>
      </c>
      <c r="N50" s="37" t="str">
        <f>IF(C50="OV/StVM",0,IF(E50="","",IF(E50&gt;15,0,IF(C50="BezM",LOOKUP(E50,Hilfe!$A$1:$A$15,Hilfe!$C$1:$C$15),LOOKUP(E50,Hilfe!$A$1:$A$15,Hilfe!$B$1:$B$15)))))</f>
        <v/>
      </c>
      <c r="O50" s="38">
        <f>IF(F49&lt;&gt;F50,SUM(M50:N50),SUM(O49,M50:N50))</f>
        <v>4</v>
      </c>
      <c r="P50" s="55"/>
      <c r="Q50" s="45"/>
      <c r="R50" s="36" t="str">
        <f>IF($F50=$F49,R49,"")</f>
        <v/>
      </c>
      <c r="S50" s="36" t="str">
        <f>IF($F50=$F49,S49,"")</f>
        <v/>
      </c>
      <c r="T50" s="36" t="str">
        <f>IF($F50=$F49,T49,"")</f>
        <v/>
      </c>
      <c r="U50" s="36" t="str">
        <f>IF($F50=$F49,U49,"")</f>
        <v/>
      </c>
      <c r="V50" s="46" t="str">
        <f>IF($F50=$F49,V49,"")</f>
        <v/>
      </c>
      <c r="W50" s="55"/>
      <c r="X50" s="45" t="str">
        <f>IF($F50=$F49,X49,"")</f>
        <v/>
      </c>
      <c r="Y50" s="36" t="str">
        <f>IF($F50=$F49,Y49,"")</f>
        <v/>
      </c>
      <c r="Z50" s="46" t="str">
        <f>IF($F50=$F49,Z49,"")</f>
        <v/>
      </c>
      <c r="AA50" s="66"/>
      <c r="AB50" s="30" t="s">
        <v>205</v>
      </c>
      <c r="AC50" s="30" t="s">
        <v>214</v>
      </c>
      <c r="AD50" s="30" t="s">
        <v>110</v>
      </c>
      <c r="AE50" s="45" t="str">
        <f>IF($F50=$F49,AE49,"")</f>
        <v/>
      </c>
      <c r="AF50" s="36" t="str">
        <f>IF($F50=$F49,AF49,"")</f>
        <v/>
      </c>
      <c r="AG50" s="36" t="str">
        <f>IF($F50=$F49,AG49,"")</f>
        <v/>
      </c>
      <c r="AH50" s="36" t="str">
        <f>IF($F50=$F49,AH49,"")</f>
        <v/>
      </c>
      <c r="AI50" s="36" t="str">
        <f>IF($F50=$F49,AI49,"")</f>
        <v/>
      </c>
      <c r="AJ50" s="46" t="str">
        <f>IF($F50=$F49,AJ49,"")</f>
        <v/>
      </c>
      <c r="AK50" s="66"/>
      <c r="AL50" s="34">
        <f>IF(F50=F51,"",G50)</f>
        <v>1</v>
      </c>
      <c r="AM50" s="31">
        <f>IF(F50=F51,"",O50)</f>
        <v>4</v>
      </c>
      <c r="AN50" s="56" t="str">
        <f>LOOKUP(B50,Sportart,Hilfe!$D$1:$D$23)</f>
        <v>E</v>
      </c>
    </row>
    <row r="51" spans="1:40" s="7" customFormat="1" ht="15.75" customHeight="1" x14ac:dyDescent="0.2">
      <c r="A51" s="19">
        <v>45051</v>
      </c>
      <c r="B51" s="20" t="s">
        <v>46</v>
      </c>
      <c r="C51" s="20" t="s">
        <v>67</v>
      </c>
      <c r="D51" s="23">
        <v>2</v>
      </c>
      <c r="E51" s="23"/>
      <c r="F51" s="29" t="s">
        <v>269</v>
      </c>
      <c r="G51" s="100">
        <f>IF(F51&lt;&gt;F50,1,G50+1)</f>
        <v>1</v>
      </c>
      <c r="H51" s="55"/>
      <c r="I51" s="45" t="str">
        <f>IF($F51=$F50,I50,"")</f>
        <v/>
      </c>
      <c r="J51" s="36" t="str">
        <f>IF($F51=$F50,J50,"")</f>
        <v/>
      </c>
      <c r="K51" s="36" t="str">
        <f>IF($F51=$F50,K50,"")</f>
        <v/>
      </c>
      <c r="L51" s="46" t="str">
        <f>IF($F51=$F50,L50,"")</f>
        <v/>
      </c>
      <c r="M51" s="42">
        <f>IF(C51="OV/StVM",0,IF(D51="","",IF(D51&gt;15,0,IF(C51="BezM",LOOKUP(D51,Hilfe!$A$1:$A$15,Hilfe!$C$1:$C$15),LOOKUP(D51,Hilfe!$A$1:$A$15,Hilfe!$B$1:$B$15)))))</f>
        <v>21</v>
      </c>
      <c r="N51" s="37" t="str">
        <f>IF(C51="OV/StVM",0,IF(E51="","",IF(E51&gt;15,0,IF(C51="BezM",LOOKUP(E51,Hilfe!$A$1:$A$15,Hilfe!$C$1:$C$15),LOOKUP(E51,Hilfe!$A$1:$A$15,Hilfe!$B$1:$B$15)))))</f>
        <v/>
      </c>
      <c r="O51" s="38">
        <f>IF(F50&lt;&gt;F51,SUM(M51:N51),SUM(O50,M51:N51))</f>
        <v>21</v>
      </c>
      <c r="P51" s="55"/>
      <c r="Q51" s="45" t="str">
        <f>IF($F51=$F50,Q50,"")</f>
        <v/>
      </c>
      <c r="R51" s="36" t="str">
        <f>IF($F51=$F50,R50,"")</f>
        <v/>
      </c>
      <c r="S51" s="36" t="str">
        <f>IF($F51=$F50,S50,"")</f>
        <v/>
      </c>
      <c r="T51" s="36" t="str">
        <f>IF($F51=$F50,T50,"")</f>
        <v/>
      </c>
      <c r="U51" s="36" t="str">
        <f>IF($F51=$F50,U50,"")</f>
        <v/>
      </c>
      <c r="V51" s="46" t="str">
        <f>IF($F51=$F50,V50,"")</f>
        <v/>
      </c>
      <c r="W51" s="55"/>
      <c r="X51" s="45" t="str">
        <f>IF($F51=$F50,X50,"")</f>
        <v/>
      </c>
      <c r="Y51" s="36" t="str">
        <f>IF($F51=$F50,Y50,"")</f>
        <v/>
      </c>
      <c r="Z51" s="46" t="str">
        <f>IF($F51=$F50,Z50,"")</f>
        <v/>
      </c>
      <c r="AA51" s="66"/>
      <c r="AB51" s="30" t="s">
        <v>108</v>
      </c>
      <c r="AC51" s="30" t="s">
        <v>109</v>
      </c>
      <c r="AD51" s="30" t="s">
        <v>110</v>
      </c>
      <c r="AE51" s="45" t="str">
        <f>IF($F51=$F50,AE50,"")</f>
        <v/>
      </c>
      <c r="AF51" s="36" t="str">
        <f>IF($F51=$F50,AF50,"")</f>
        <v/>
      </c>
      <c r="AG51" s="36" t="str">
        <f>IF($F51=$F50,AG50,"")</f>
        <v/>
      </c>
      <c r="AH51" s="36" t="str">
        <f>IF($F51=$F50,AH50,"")</f>
        <v/>
      </c>
      <c r="AI51" s="36" t="str">
        <f>IF($F51=$F50,AI50,"")</f>
        <v/>
      </c>
      <c r="AJ51" s="46" t="str">
        <f>IF($F51=$F50,AJ50,"")</f>
        <v/>
      </c>
      <c r="AK51" s="66"/>
      <c r="AL51" s="34">
        <f>IF(F51=F52,"",G51)</f>
        <v>1</v>
      </c>
      <c r="AM51" s="31">
        <f>IF(F51=F52,"",O51)</f>
        <v>21</v>
      </c>
      <c r="AN51" s="56" t="str">
        <f>LOOKUP(B51,Sportart,Hilfe!$D$1:$D$23)</f>
        <v>E</v>
      </c>
    </row>
    <row r="52" spans="1:40" s="7" customFormat="1" ht="15.75" customHeight="1" x14ac:dyDescent="0.2">
      <c r="A52" s="19">
        <v>45051</v>
      </c>
      <c r="B52" s="20" t="s">
        <v>46</v>
      </c>
      <c r="C52" s="20" t="s">
        <v>67</v>
      </c>
      <c r="D52" s="23">
        <v>6</v>
      </c>
      <c r="E52" s="23"/>
      <c r="F52" s="29" t="s">
        <v>270</v>
      </c>
      <c r="G52" s="100">
        <f>IF(F52&lt;&gt;F51,1,G51+1)</f>
        <v>1</v>
      </c>
      <c r="H52" s="55"/>
      <c r="I52" s="45" t="str">
        <f>IF($F52=$F53,I51,"")</f>
        <v/>
      </c>
      <c r="J52" s="36" t="str">
        <f>IF($F52=$F53,J51,"")</f>
        <v/>
      </c>
      <c r="K52" s="36" t="str">
        <f>IF($F52=$F53,K51,"")</f>
        <v/>
      </c>
      <c r="L52" s="46" t="str">
        <f>IF($F52=$F53,L51,"")</f>
        <v/>
      </c>
      <c r="M52" s="42">
        <f>IF(C52="OV/StVM",0,IF(D52="","",IF(D52&gt;15,0,IF(C52="BezM",LOOKUP(D52,Hilfe!$A$1:$A$15,Hilfe!$C$1:$C$15),LOOKUP(D52,Hilfe!$A$1:$A$15,Hilfe!$B$1:$B$15)))))</f>
        <v>11</v>
      </c>
      <c r="N52" s="37" t="str">
        <f>IF(C52="OV/StVM",0,IF(E52="","",IF(E52&gt;15,0,IF(C52="BezM",LOOKUP(E52,Hilfe!$A$1:$A$15,Hilfe!$C$1:$C$15),LOOKUP(E52,Hilfe!$A$1:$A$15,Hilfe!$B$1:$B$15)))))</f>
        <v/>
      </c>
      <c r="O52" s="38">
        <f>IF(F53&lt;&gt;F52,SUM(M52:N52),SUM(O51,M52:N52))</f>
        <v>11</v>
      </c>
      <c r="P52" s="55"/>
      <c r="Q52" s="45" t="str">
        <f>IF($F52=$F53,Q51,"")</f>
        <v/>
      </c>
      <c r="R52" s="36" t="str">
        <f>IF($F52=$F53,R51,"")</f>
        <v/>
      </c>
      <c r="S52" s="36" t="str">
        <f>IF($F52=$F53,S51,"")</f>
        <v/>
      </c>
      <c r="T52" s="36" t="str">
        <f>IF($F52=$F53,T51,"")</f>
        <v/>
      </c>
      <c r="U52" s="36" t="str">
        <f>IF($F52=$F53,U51,"")</f>
        <v/>
      </c>
      <c r="V52" s="46" t="str">
        <f>IF($F52=$F53,V51,"")</f>
        <v/>
      </c>
      <c r="W52" s="55"/>
      <c r="X52" s="45" t="str">
        <f>IF($F52=$F53,X51,"")</f>
        <v/>
      </c>
      <c r="Y52" s="36" t="str">
        <f>IF($F52=$F53,Y51,"")</f>
        <v/>
      </c>
      <c r="Z52" s="46" t="str">
        <f>IF($F52=$F53,Z51,"")</f>
        <v/>
      </c>
      <c r="AA52" s="66"/>
      <c r="AB52" s="30" t="s">
        <v>108</v>
      </c>
      <c r="AC52" s="30" t="s">
        <v>75</v>
      </c>
      <c r="AD52" s="30" t="s">
        <v>110</v>
      </c>
      <c r="AE52" s="45" t="str">
        <f>IF($F52=$F51,AE51,"")</f>
        <v/>
      </c>
      <c r="AF52" s="36" t="str">
        <f>IF($F52=$F51,AF51,"")</f>
        <v/>
      </c>
      <c r="AG52" s="36" t="str">
        <f>IF($F52=$F51,AG51,"")</f>
        <v/>
      </c>
      <c r="AH52" s="36" t="str">
        <f>IF($F52=$F51,AH51,"")</f>
        <v/>
      </c>
      <c r="AI52" s="36" t="str">
        <f>IF($F52=$F51,AI51,"")</f>
        <v/>
      </c>
      <c r="AJ52" s="46" t="str">
        <f>IF($F52=$F51,AJ51,"")</f>
        <v/>
      </c>
      <c r="AK52" s="66"/>
      <c r="AL52" s="34">
        <f>IF(F52=F53,"",G52)</f>
        <v>1</v>
      </c>
      <c r="AM52" s="31">
        <f>IF(F52=F53,"",O52)</f>
        <v>11</v>
      </c>
      <c r="AN52" s="56" t="str">
        <f>LOOKUP(B52,Sportart,Hilfe!$D$1:$D$23)</f>
        <v>E</v>
      </c>
    </row>
    <row r="53" spans="1:40" s="7" customFormat="1" ht="15.75" customHeight="1" x14ac:dyDescent="0.2">
      <c r="A53" s="19">
        <v>45051</v>
      </c>
      <c r="B53" s="20" t="s">
        <v>46</v>
      </c>
      <c r="C53" s="20" t="s">
        <v>67</v>
      </c>
      <c r="D53" s="23">
        <v>23</v>
      </c>
      <c r="E53" s="23"/>
      <c r="F53" s="107" t="s">
        <v>273</v>
      </c>
      <c r="G53" s="100">
        <f>IF(F53&lt;&gt;F52,1,G52+1)</f>
        <v>1</v>
      </c>
      <c r="H53" s="55"/>
      <c r="I53" s="45" t="str">
        <f>IF($F53=$F52,I52,"")</f>
        <v/>
      </c>
      <c r="J53" s="36" t="str">
        <f>IF($F53=$F52,J52,"")</f>
        <v/>
      </c>
      <c r="K53" s="36" t="str">
        <f>IF($F53=$F52,K52,"")</f>
        <v/>
      </c>
      <c r="L53" s="46" t="str">
        <f>IF($F53=$F52,L52,"")</f>
        <v/>
      </c>
      <c r="M53" s="42">
        <f>IF(C53="OV/StVM",0,IF(D53="","",IF(D53&gt;15,0,IF(C53="BezM",LOOKUP(D53,Hilfe!$A$1:$A$15,Hilfe!$C$1:$C$15),LOOKUP(D53,Hilfe!$A$1:$A$15,Hilfe!$B$1:$B$15)))))</f>
        <v>0</v>
      </c>
      <c r="N53" s="37" t="str">
        <f>IF(C53="OV/StVM",0,IF(E53="","",IF(E53&gt;15,0,IF(C53="BezM",LOOKUP(E53,Hilfe!$A$1:$A$15,Hilfe!$C$1:$C$15),LOOKUP(E53,Hilfe!$A$1:$A$15,Hilfe!$B$1:$B$15)))))</f>
        <v/>
      </c>
      <c r="O53" s="38">
        <f>IF(F52&lt;&gt;F53,SUM(M53:N53),SUM(O52,M53:N53))</f>
        <v>0</v>
      </c>
      <c r="P53" s="55"/>
      <c r="Q53" s="45"/>
      <c r="R53" s="36" t="str">
        <f>IF($F53=$F52,R52,"")</f>
        <v/>
      </c>
      <c r="S53" s="36" t="str">
        <f>IF($F53=$F52,S52,"")</f>
        <v/>
      </c>
      <c r="T53" s="36" t="str">
        <f>IF($F53=$F52,T52,"")</f>
        <v/>
      </c>
      <c r="U53" s="36" t="str">
        <f>IF($F53=$F52,U52,"")</f>
        <v/>
      </c>
      <c r="V53" s="46" t="str">
        <f>IF($F53=$F52,V52,"")</f>
        <v/>
      </c>
      <c r="W53" s="55"/>
      <c r="X53" s="45" t="str">
        <f>IF($F53=$F52,X52,"")</f>
        <v/>
      </c>
      <c r="Y53" s="36" t="str">
        <f>IF($F53=$F52,Y52,"")</f>
        <v/>
      </c>
      <c r="Z53" s="46" t="str">
        <f>IF($F53=$F52,Z52,"")</f>
        <v/>
      </c>
      <c r="AA53" s="66"/>
      <c r="AB53" s="30" t="s">
        <v>91</v>
      </c>
      <c r="AC53" s="30" t="s">
        <v>1</v>
      </c>
      <c r="AD53" s="30" t="s">
        <v>187</v>
      </c>
      <c r="AE53" s="45" t="str">
        <f>IF($F53=$F52,AE52,"")</f>
        <v/>
      </c>
      <c r="AF53" s="36" t="str">
        <f>IF($F53=$F52,AF52,"")</f>
        <v/>
      </c>
      <c r="AG53" s="36" t="str">
        <f>IF($F53=$F52,AG52,"")</f>
        <v/>
      </c>
      <c r="AH53" s="36" t="str">
        <f>IF($F53=$F52,AH52,"")</f>
        <v/>
      </c>
      <c r="AI53" s="36" t="str">
        <f>IF($F53=$F52,AI52,"")</f>
        <v/>
      </c>
      <c r="AJ53" s="46" t="str">
        <f>IF($F53=$F52,AJ52,"")</f>
        <v/>
      </c>
      <c r="AK53" s="66"/>
      <c r="AL53" s="34">
        <f>IF(F53=F55,"",G53)</f>
        <v>1</v>
      </c>
      <c r="AM53" s="31">
        <f>IF(F53=F55,"",O53)</f>
        <v>0</v>
      </c>
      <c r="AN53" s="56" t="str">
        <f>LOOKUP(B53,Sportart,Hilfe!$D$1:$D$23)</f>
        <v>E</v>
      </c>
    </row>
    <row r="54" spans="1:40" s="7" customFormat="1" ht="15.75" customHeight="1" x14ac:dyDescent="0.2">
      <c r="A54" s="19">
        <v>45051</v>
      </c>
      <c r="B54" s="20" t="s">
        <v>46</v>
      </c>
      <c r="C54" s="20" t="s">
        <v>67</v>
      </c>
      <c r="D54" s="23">
        <v>17</v>
      </c>
      <c r="E54" s="23"/>
      <c r="F54" s="29" t="s">
        <v>280</v>
      </c>
      <c r="G54" s="100">
        <f>IF(F54&lt;&gt;F53,1,G53+1)</f>
        <v>1</v>
      </c>
      <c r="H54" s="55"/>
      <c r="I54" s="45" t="str">
        <f>IF($F54=$F53,I53,"")</f>
        <v/>
      </c>
      <c r="J54" s="36" t="str">
        <f>IF($F54=$F53,J53,"")</f>
        <v/>
      </c>
      <c r="K54" s="36" t="str">
        <f>IF($F54=$F53,K53,"")</f>
        <v/>
      </c>
      <c r="L54" s="46" t="str">
        <f>IF($F54=$F53,L53,"")</f>
        <v/>
      </c>
      <c r="M54" s="42">
        <f>IF(C54="OV/StVM",0,IF(D54="","",IF(D54&gt;15,0,IF(C54="BezM",LOOKUP(D54,Hilfe!$A$1:$A$15,Hilfe!$C$1:$C$15),LOOKUP(D54,Hilfe!$A$1:$A$15,Hilfe!$B$1:$B$15)))))</f>
        <v>0</v>
      </c>
      <c r="N54" s="37" t="str">
        <f>IF(C54="OV/StVM",0,IF(E54="","",IF(E54&gt;15,0,IF(C54="BezM",LOOKUP(E54,Hilfe!$A$1:$A$15,Hilfe!$C$1:$C$15),LOOKUP(E54,Hilfe!$A$1:$A$15,Hilfe!$B$1:$B$15)))))</f>
        <v/>
      </c>
      <c r="O54" s="38">
        <f>IF(F53&lt;&gt;F54,SUM(M54:N54),SUM(O53,M54:N54))</f>
        <v>0</v>
      </c>
      <c r="P54" s="55"/>
      <c r="Q54" s="45"/>
      <c r="R54" s="36" t="str">
        <f>IF($F54=$F53,R53,"")</f>
        <v/>
      </c>
      <c r="S54" s="36" t="str">
        <f>IF($F54=$F53,S53,"")</f>
        <v/>
      </c>
      <c r="T54" s="36" t="str">
        <f>IF($F54=$F53,T53,"")</f>
        <v/>
      </c>
      <c r="U54" s="36" t="str">
        <f>IF($F54=$F53,U53,"")</f>
        <v/>
      </c>
      <c r="V54" s="46" t="str">
        <f>IF($F54=$F53,V53,"")</f>
        <v/>
      </c>
      <c r="W54" s="55"/>
      <c r="X54" s="45" t="str">
        <f>IF($F54=$F53,X53,"")</f>
        <v/>
      </c>
      <c r="Y54" s="36" t="str">
        <f>IF($F54=$F53,Y53,"")</f>
        <v/>
      </c>
      <c r="Z54" s="46" t="str">
        <f>IF($F54=$F53,Z53,"")</f>
        <v/>
      </c>
      <c r="AA54" s="66"/>
      <c r="AB54" s="30" t="s">
        <v>208</v>
      </c>
      <c r="AC54" s="30" t="s">
        <v>94</v>
      </c>
      <c r="AD54" s="30" t="s">
        <v>110</v>
      </c>
      <c r="AE54" s="45" t="str">
        <f>IF($F54=$F53,AE53,"")</f>
        <v/>
      </c>
      <c r="AF54" s="36" t="str">
        <f>IF($F54=$F53,AF53,"")</f>
        <v/>
      </c>
      <c r="AG54" s="36" t="str">
        <f>IF($F54=$F53,AG53,"")</f>
        <v/>
      </c>
      <c r="AH54" s="36" t="str">
        <f>IF($F54=$F53,AH53,"")</f>
        <v/>
      </c>
      <c r="AI54" s="36" t="str">
        <f>IF($F54=$F53,AI53,"")</f>
        <v/>
      </c>
      <c r="AJ54" s="46" t="str">
        <f>IF($F54=$F53,AJ53,"")</f>
        <v/>
      </c>
      <c r="AK54" s="66"/>
      <c r="AL54" s="34">
        <f>IF(F54=F55,"",G54)</f>
        <v>1</v>
      </c>
      <c r="AM54" s="31">
        <f>IF(F54=F55,"",O54)</f>
        <v>0</v>
      </c>
      <c r="AN54" s="56" t="str">
        <f>LOOKUP(B54,Sportart,Hilfe!$D$1:$D$23)</f>
        <v>E</v>
      </c>
    </row>
    <row r="55" spans="1:40" s="7" customFormat="1" ht="15.75" customHeight="1" x14ac:dyDescent="0.2">
      <c r="A55" s="19">
        <v>45051</v>
      </c>
      <c r="B55" s="20" t="s">
        <v>46</v>
      </c>
      <c r="C55" s="20" t="s">
        <v>67</v>
      </c>
      <c r="D55" s="24">
        <v>19</v>
      </c>
      <c r="E55" s="23"/>
      <c r="F55" s="29" t="s">
        <v>245</v>
      </c>
      <c r="G55" s="100">
        <f>IF(F55&lt;&gt;F54,1,G54+1)</f>
        <v>1</v>
      </c>
      <c r="H55" s="55"/>
      <c r="I55" s="45" t="str">
        <f>IF($F55=$F54,I54,"")</f>
        <v/>
      </c>
      <c r="J55" s="36" t="str">
        <f>IF($F55=$F54,J54,"")</f>
        <v/>
      </c>
      <c r="K55" s="36" t="str">
        <f>IF($F55=$F54,K54,"")</f>
        <v/>
      </c>
      <c r="L55" s="46" t="str">
        <f>IF($F55=$F54,L54,"")</f>
        <v/>
      </c>
      <c r="M55" s="42">
        <f>IF(C55="OV/StVM",0,IF(D55="","",IF(D55&gt;15,0,IF(C55="BezM",LOOKUP(D55,Hilfe!$A$1:$A$15,Hilfe!$C$1:$C$15),LOOKUP(D55,Hilfe!$A$1:$A$15,Hilfe!$B$1:$B$15)))))</f>
        <v>0</v>
      </c>
      <c r="N55" s="37" t="str">
        <f>IF(C55="OV/StVM",0,IF(E55="","",IF(E55&gt;15,0,IF(C55="BezM",LOOKUP(E55,Hilfe!$A$1:$A$15,Hilfe!$C$1:$C$15),LOOKUP(E55,Hilfe!$A$1:$A$15,Hilfe!$B$1:$B$15)))))</f>
        <v/>
      </c>
      <c r="O55" s="38">
        <f>IF(F54&lt;&gt;F55,SUM(M55:N55),SUM(O54,M55:N55))</f>
        <v>0</v>
      </c>
      <c r="P55" s="55"/>
      <c r="Q55" s="45"/>
      <c r="R55" s="36" t="str">
        <f>IF($F55=$F54,R54,"")</f>
        <v/>
      </c>
      <c r="S55" s="36" t="str">
        <f>IF($F55=$F54,S54,"")</f>
        <v/>
      </c>
      <c r="T55" s="36" t="str">
        <f>IF($F55=$F54,T54,"")</f>
        <v/>
      </c>
      <c r="U55" s="36" t="str">
        <f>IF($F55=$F54,U54,"")</f>
        <v/>
      </c>
      <c r="V55" s="46" t="str">
        <f>IF($F55=$F54,V54,"")</f>
        <v/>
      </c>
      <c r="W55" s="55"/>
      <c r="X55" s="45" t="str">
        <f>IF($F55=$F54,X54,"")</f>
        <v/>
      </c>
      <c r="Y55" s="36" t="str">
        <f>IF($F55=$F54,Y54,"")</f>
        <v/>
      </c>
      <c r="Z55" s="46" t="str">
        <f>IF($F55=$F54,Z54,"")</f>
        <v/>
      </c>
      <c r="AA55" s="66"/>
      <c r="AB55" s="30" t="s">
        <v>210</v>
      </c>
      <c r="AC55" s="30" t="s">
        <v>79</v>
      </c>
      <c r="AD55" s="30" t="s">
        <v>195</v>
      </c>
      <c r="AE55" s="45" t="str">
        <f>IF($F55=$F54,AE54,"")</f>
        <v/>
      </c>
      <c r="AF55" s="36" t="str">
        <f>IF($F55=$F54,AF54,"")</f>
        <v/>
      </c>
      <c r="AG55" s="36" t="str">
        <f>IF($F55=$F54,AG54,"")</f>
        <v/>
      </c>
      <c r="AH55" s="36" t="str">
        <f>IF($F55=$F54,AH54,"")</f>
        <v/>
      </c>
      <c r="AI55" s="36" t="str">
        <f>IF($F55=$F54,AI54,"")</f>
        <v/>
      </c>
      <c r="AJ55" s="46" t="str">
        <f>IF($F55=$F54,AJ54,"")</f>
        <v/>
      </c>
      <c r="AK55" s="66"/>
      <c r="AL55" s="34">
        <f>IF(F55=F56,"",G55)</f>
        <v>1</v>
      </c>
      <c r="AM55" s="31">
        <f>IF(F55=F56,"",O55)</f>
        <v>0</v>
      </c>
      <c r="AN55" s="56" t="str">
        <f>LOOKUP(B55,Sportart,Hilfe!$D$1:$D$23)</f>
        <v>E</v>
      </c>
    </row>
    <row r="56" spans="1:40" s="7" customFormat="1" ht="15.75" customHeight="1" x14ac:dyDescent="0.2">
      <c r="A56" s="19">
        <v>45051</v>
      </c>
      <c r="B56" s="20" t="s">
        <v>46</v>
      </c>
      <c r="C56" s="20" t="s">
        <v>67</v>
      </c>
      <c r="D56" s="23">
        <v>18</v>
      </c>
      <c r="E56" s="23"/>
      <c r="F56" s="29" t="s">
        <v>289</v>
      </c>
      <c r="G56" s="100">
        <f>IF(F56&lt;&gt;F55,1,G55+1)</f>
        <v>1</v>
      </c>
      <c r="H56" s="55"/>
      <c r="I56" s="45" t="str">
        <f>IF($F56=$F55,I55,"")</f>
        <v/>
      </c>
      <c r="J56" s="36" t="str">
        <f>IF($F56=$F55,J55,"")</f>
        <v/>
      </c>
      <c r="K56" s="36" t="str">
        <f>IF($F56=$F55,K55,"")</f>
        <v/>
      </c>
      <c r="L56" s="46" t="str">
        <f>IF($F56=$F55,L55,"")</f>
        <v/>
      </c>
      <c r="M56" s="42">
        <f>IF(C56="OV/StVM",0,IF(D56="","",IF(D56&gt;15,0,IF(C56="BezM",LOOKUP(D56,Hilfe!$A$1:$A$15,Hilfe!$C$1:$C$15),LOOKUP(D56,Hilfe!$A$1:$A$15,Hilfe!$B$1:$B$15)))))</f>
        <v>0</v>
      </c>
      <c r="N56" s="37" t="str">
        <f>IF(C56="OV/StVM",0,IF(E56="","",IF(E56&gt;15,0,IF(C56="BezM",LOOKUP(E56,Hilfe!$A$1:$A$15,Hilfe!$C$1:$C$15),LOOKUP(E56,Hilfe!$A$1:$A$15,Hilfe!$B$1:$B$15)))))</f>
        <v/>
      </c>
      <c r="O56" s="38">
        <f>IF(F55&lt;&gt;F56,SUM(M56:N56),SUM(O55,M56:N56))</f>
        <v>0</v>
      </c>
      <c r="P56" s="55"/>
      <c r="Q56" s="45"/>
      <c r="R56" s="36" t="str">
        <f>IF($F56=$F55,R55,"")</f>
        <v/>
      </c>
      <c r="S56" s="36" t="str">
        <f>IF($F56=$F55,S55,"")</f>
        <v/>
      </c>
      <c r="T56" s="36" t="str">
        <f>IF($F56=$F55,T55,"")</f>
        <v/>
      </c>
      <c r="U56" s="36" t="str">
        <f>IF($F56=$F55,U55,"")</f>
        <v/>
      </c>
      <c r="V56" s="46" t="str">
        <f>IF($F56=$F55,V55,"")</f>
        <v/>
      </c>
      <c r="W56" s="55"/>
      <c r="X56" s="45" t="str">
        <f>IF($F56=$F55,X55,"")</f>
        <v/>
      </c>
      <c r="Y56" s="36" t="str">
        <f>IF($F56=$F55,Y55,"")</f>
        <v/>
      </c>
      <c r="Z56" s="46" t="str">
        <f>IF($F56=$F55,Z55,"")</f>
        <v/>
      </c>
      <c r="AA56" s="66"/>
      <c r="AB56" s="30" t="s">
        <v>209</v>
      </c>
      <c r="AC56" s="30" t="s">
        <v>216</v>
      </c>
      <c r="AD56" s="30" t="s">
        <v>195</v>
      </c>
      <c r="AE56" s="45" t="str">
        <f>IF($F56=$F55,AE55,"")</f>
        <v/>
      </c>
      <c r="AF56" s="36" t="str">
        <f>IF($F56=$F55,AF55,"")</f>
        <v/>
      </c>
      <c r="AG56" s="36" t="str">
        <f>IF($F56=$F55,AG55,"")</f>
        <v/>
      </c>
      <c r="AH56" s="36" t="str">
        <f>IF($F56=$F55,AH55,"")</f>
        <v/>
      </c>
      <c r="AI56" s="36" t="str">
        <f>IF($F56=$F55,AI55,"")</f>
        <v/>
      </c>
      <c r="AJ56" s="46" t="str">
        <f>IF($F56=$F55,AJ55,"")</f>
        <v/>
      </c>
      <c r="AK56" s="66"/>
      <c r="AL56" s="34">
        <f>IF(F56=F57,"",G56)</f>
        <v>1</v>
      </c>
      <c r="AM56" s="31">
        <f>IF(F56=F57,"",O56)</f>
        <v>0</v>
      </c>
      <c r="AN56" s="56" t="str">
        <f>LOOKUP(B56,Sportart,Hilfe!$D$1:$D$23)</f>
        <v>E</v>
      </c>
    </row>
    <row r="57" spans="1:40" s="7" customFormat="1" ht="15.75" customHeight="1" x14ac:dyDescent="0.2">
      <c r="A57" s="19">
        <v>45051</v>
      </c>
      <c r="B57" s="20" t="s">
        <v>46</v>
      </c>
      <c r="C57" s="20" t="s">
        <v>67</v>
      </c>
      <c r="D57" s="23">
        <v>35</v>
      </c>
      <c r="E57" s="23"/>
      <c r="F57" s="29" t="s">
        <v>290</v>
      </c>
      <c r="G57" s="100">
        <f>IF(F57&lt;&gt;F56,1,G56+1)</f>
        <v>1</v>
      </c>
      <c r="H57" s="55"/>
      <c r="I57" s="45" t="str">
        <f>IF($F57=$F56,I56,"")</f>
        <v/>
      </c>
      <c r="J57" s="36" t="str">
        <f>IF($F57=$F56,J56,"")</f>
        <v/>
      </c>
      <c r="K57" s="36" t="str">
        <f>IF($F57=$F56,K56,"")</f>
        <v/>
      </c>
      <c r="L57" s="46" t="str">
        <f>IF($F57=$F56,L56,"")</f>
        <v/>
      </c>
      <c r="M57" s="42">
        <f>IF(C57="OV/StVM",0,IF(D57="","",IF(D57&gt;15,0,IF(C57="BezM",LOOKUP(D57,Hilfe!$A$1:$A$15,Hilfe!$C$1:$C$15),LOOKUP(D57,Hilfe!$A$1:$A$15,Hilfe!$B$1:$B$15)))))</f>
        <v>0</v>
      </c>
      <c r="N57" s="37" t="str">
        <f>IF(C57="OV/StVM",0,IF(E57="","",IF(E57&gt;15,0,IF(C57="BezM",LOOKUP(E57,Hilfe!$A$1:$A$15,Hilfe!$C$1:$C$15),LOOKUP(E57,Hilfe!$A$1:$A$15,Hilfe!$B$1:$B$15)))))</f>
        <v/>
      </c>
      <c r="O57" s="38">
        <f>IF(F56&lt;&gt;F57,SUM(M57:N57),SUM(O56,M57:N57))</f>
        <v>0</v>
      </c>
      <c r="P57" s="55"/>
      <c r="Q57" s="45"/>
      <c r="R57" s="36" t="str">
        <f>IF($F57=$F56,R56,"")</f>
        <v/>
      </c>
      <c r="S57" s="36" t="str">
        <f>IF($F57=$F56,S56,"")</f>
        <v/>
      </c>
      <c r="T57" s="36" t="str">
        <f>IF($F57=$F56,T56,"")</f>
        <v/>
      </c>
      <c r="U57" s="36" t="str">
        <f>IF($F57=$F56,U56,"")</f>
        <v/>
      </c>
      <c r="V57" s="46" t="str">
        <f>IF($F57=$F56,V56,"")</f>
        <v/>
      </c>
      <c r="W57" s="55"/>
      <c r="X57" s="45" t="str">
        <f>IF($F57=$F56,X56,"")</f>
        <v/>
      </c>
      <c r="Y57" s="36" t="str">
        <f>IF($F57=$F56,Y56,"")</f>
        <v/>
      </c>
      <c r="Z57" s="46" t="str">
        <f>IF($F57=$F56,Z56,"")</f>
        <v/>
      </c>
      <c r="AA57" s="66"/>
      <c r="AB57" s="30" t="s">
        <v>120</v>
      </c>
      <c r="AC57" s="30" t="s">
        <v>178</v>
      </c>
      <c r="AD57" s="30" t="s">
        <v>195</v>
      </c>
      <c r="AE57" s="45" t="str">
        <f>IF($F57=$F56,AE56,"")</f>
        <v/>
      </c>
      <c r="AF57" s="36" t="str">
        <f>IF($F57=$F56,AF56,"")</f>
        <v/>
      </c>
      <c r="AG57" s="36" t="str">
        <f>IF($F57=$F56,AG56,"")</f>
        <v/>
      </c>
      <c r="AH57" s="36" t="str">
        <f>IF($F57=$F56,AH56,"")</f>
        <v/>
      </c>
      <c r="AI57" s="36" t="str">
        <f>IF($F57=$F56,AI56,"")</f>
        <v/>
      </c>
      <c r="AJ57" s="46" t="str">
        <f>IF($F57=$F56,AJ56,"")</f>
        <v/>
      </c>
      <c r="AK57" s="66"/>
      <c r="AL57" s="34">
        <f>IF(F57=F58,"",G57)</f>
        <v>1</v>
      </c>
      <c r="AM57" s="31">
        <f>IF(F57=F58,"",O57)</f>
        <v>0</v>
      </c>
      <c r="AN57" s="56" t="str">
        <f>LOOKUP(B57,Sportart,Hilfe!$D$1:$D$23)</f>
        <v>E</v>
      </c>
    </row>
    <row r="58" spans="1:40" s="7" customFormat="1" ht="15.75" customHeight="1" x14ac:dyDescent="0.2">
      <c r="A58" s="19">
        <v>45051</v>
      </c>
      <c r="B58" s="20" t="s">
        <v>46</v>
      </c>
      <c r="C58" s="20" t="s">
        <v>67</v>
      </c>
      <c r="D58" s="24">
        <v>40</v>
      </c>
      <c r="E58" s="23"/>
      <c r="F58" s="29" t="s">
        <v>291</v>
      </c>
      <c r="G58" s="100">
        <f>IF(F58&lt;&gt;F57,1,G57+1)</f>
        <v>1</v>
      </c>
      <c r="H58" s="55"/>
      <c r="I58" s="45" t="str">
        <f>IF($F58=$F57,I57,"")</f>
        <v/>
      </c>
      <c r="J58" s="36" t="str">
        <f>IF($F58=$F57,J57,"")</f>
        <v/>
      </c>
      <c r="K58" s="36" t="str">
        <f>IF($F58=$F57,K57,"")</f>
        <v/>
      </c>
      <c r="L58" s="46" t="str">
        <f>IF($F58=$F57,L57,"")</f>
        <v/>
      </c>
      <c r="M58" s="42">
        <f>IF(C58="OV/StVM",0,IF(D58="","",IF(D58&gt;15,0,IF(C58="BezM",LOOKUP(D58,Hilfe!$A$1:$A$15,Hilfe!$C$1:$C$15),LOOKUP(D58,Hilfe!$A$1:$A$15,Hilfe!$B$1:$B$15)))))</f>
        <v>0</v>
      </c>
      <c r="N58" s="37" t="str">
        <f>IF(C58="OV/StVM",0,IF(E58="","",IF(E58&gt;15,0,IF(C58="BezM",LOOKUP(E58,Hilfe!$A$1:$A$15,Hilfe!$C$1:$C$15),LOOKUP(E58,Hilfe!$A$1:$A$15,Hilfe!$B$1:$B$15)))))</f>
        <v/>
      </c>
      <c r="O58" s="38">
        <f>IF(F57&lt;&gt;F58,SUM(M58:N58),SUM(O57,M58:N58))</f>
        <v>0</v>
      </c>
      <c r="P58" s="55"/>
      <c r="Q58" s="45"/>
      <c r="R58" s="36" t="str">
        <f>IF($F58=$F57,R57,"")</f>
        <v/>
      </c>
      <c r="S58" s="36" t="str">
        <f>IF($F58=$F57,S57,"")</f>
        <v/>
      </c>
      <c r="T58" s="36" t="str">
        <f>IF($F58=$F57,T57,"")</f>
        <v/>
      </c>
      <c r="U58" s="36" t="str">
        <f>IF($F58=$F57,U57,"")</f>
        <v/>
      </c>
      <c r="V58" s="46" t="str">
        <f>IF($F58=$F57,V57,"")</f>
        <v/>
      </c>
      <c r="W58" s="55"/>
      <c r="X58" s="45" t="str">
        <f>IF($F58=$F57,X57,"")</f>
        <v/>
      </c>
      <c r="Y58" s="36" t="str">
        <f>IF($F58=$F57,Y57,"")</f>
        <v/>
      </c>
      <c r="Z58" s="46" t="str">
        <f>IF($F58=$F57,Z57,"")</f>
        <v/>
      </c>
      <c r="AA58" s="66"/>
      <c r="AB58" s="30" t="s">
        <v>165</v>
      </c>
      <c r="AC58" s="30" t="s">
        <v>0</v>
      </c>
      <c r="AD58" s="30" t="s">
        <v>195</v>
      </c>
      <c r="AE58" s="45" t="str">
        <f>IF($F58=$F57,AE57,"")</f>
        <v/>
      </c>
      <c r="AF58" s="36" t="str">
        <f>IF($F58=$F57,AF57,"")</f>
        <v/>
      </c>
      <c r="AG58" s="36" t="str">
        <f>IF($F58=$F57,AG57,"")</f>
        <v/>
      </c>
      <c r="AH58" s="36" t="str">
        <f>IF($F58=$F57,AH57,"")</f>
        <v/>
      </c>
      <c r="AI58" s="36" t="str">
        <f>IF($F58=$F57,AI57,"")</f>
        <v/>
      </c>
      <c r="AJ58" s="46" t="str">
        <f>IF($F58=$F57,AJ57,"")</f>
        <v/>
      </c>
      <c r="AK58" s="66"/>
      <c r="AL58" s="34">
        <f>IF(F58=F59,"",G58)</f>
        <v>1</v>
      </c>
      <c r="AM58" s="31">
        <f>IF(F58=F59,"",O58)</f>
        <v>0</v>
      </c>
      <c r="AN58" s="56" t="str">
        <f>LOOKUP(B58,Sportart,Hilfe!$D$1:$D$23)</f>
        <v>E</v>
      </c>
    </row>
    <row r="59" spans="1:40" s="7" customFormat="1" ht="15.75" customHeight="1" x14ac:dyDescent="0.2">
      <c r="A59" s="19">
        <v>45051</v>
      </c>
      <c r="B59" s="20" t="s">
        <v>46</v>
      </c>
      <c r="C59" s="20" t="s">
        <v>67</v>
      </c>
      <c r="D59" s="23">
        <v>8</v>
      </c>
      <c r="E59" s="23"/>
      <c r="F59" s="29" t="s">
        <v>247</v>
      </c>
      <c r="G59" s="100">
        <f>IF(F59&lt;&gt;F58,1,G58+1)</f>
        <v>1</v>
      </c>
      <c r="H59" s="55"/>
      <c r="I59" s="45" t="str">
        <f>IF($F59=$F58,I58,"")</f>
        <v/>
      </c>
      <c r="J59" s="36" t="str">
        <f>IF($F59=$F58,J58,"")</f>
        <v/>
      </c>
      <c r="K59" s="36" t="str">
        <f>IF($F59=$F58,K58,"")</f>
        <v/>
      </c>
      <c r="L59" s="46" t="str">
        <f>IF($F59=$F58,L58,"")</f>
        <v/>
      </c>
      <c r="M59" s="42">
        <f>IF(C59="OV/StVM",0,IF(D59="","",IF(D59&gt;15,0,IF(C59="BezM",LOOKUP(D59,Hilfe!$A$1:$A$15,Hilfe!$C$1:$C$15),LOOKUP(D59,Hilfe!$A$1:$A$15,Hilfe!$B$1:$B$15)))))</f>
        <v>8</v>
      </c>
      <c r="N59" s="37" t="str">
        <f>IF(C59="OV/StVM",0,IF(E59="","",IF(E59&gt;15,0,IF(C59="BezM",LOOKUP(E59,Hilfe!$A$1:$A$15,Hilfe!$C$1:$C$15),LOOKUP(E59,Hilfe!$A$1:$A$15,Hilfe!$B$1:$B$15)))))</f>
        <v/>
      </c>
      <c r="O59" s="38">
        <f>IF(F58&lt;&gt;F59,SUM(M59:N59),SUM(O58,M59:N59))</f>
        <v>8</v>
      </c>
      <c r="P59" s="55"/>
      <c r="Q59" s="45"/>
      <c r="R59" s="36" t="str">
        <f>IF($F59=$F58,R58,"")</f>
        <v/>
      </c>
      <c r="S59" s="36" t="str">
        <f>IF($F59=$F58,S58,"")</f>
        <v/>
      </c>
      <c r="T59" s="36" t="str">
        <f>IF($F59=$F58,T58,"")</f>
        <v/>
      </c>
      <c r="U59" s="36" t="str">
        <f>IF($F59=$F58,U58,"")</f>
        <v/>
      </c>
      <c r="V59" s="46" t="str">
        <f>IF($F59=$F58,V58,"")</f>
        <v/>
      </c>
      <c r="W59" s="55"/>
      <c r="X59" s="45" t="str">
        <f>IF($F59=$F58,X58,"")</f>
        <v/>
      </c>
      <c r="Y59" s="36" t="str">
        <f>IF($F59=$F58,Y58,"")</f>
        <v/>
      </c>
      <c r="Z59" s="46" t="str">
        <f>IF($F59=$F58,Z58,"")</f>
        <v/>
      </c>
      <c r="AA59" s="66"/>
      <c r="AB59" s="30" t="s">
        <v>202</v>
      </c>
      <c r="AC59" s="30" t="s">
        <v>95</v>
      </c>
      <c r="AD59" s="30" t="s">
        <v>186</v>
      </c>
      <c r="AE59" s="45" t="str">
        <f>IF($F59=$F58,AE58,"")</f>
        <v/>
      </c>
      <c r="AF59" s="36" t="str">
        <f>IF($F59=$F58,AF58,"")</f>
        <v/>
      </c>
      <c r="AG59" s="36" t="str">
        <f>IF($F59=$F58,AG58,"")</f>
        <v/>
      </c>
      <c r="AH59" s="36" t="str">
        <f>IF($F59=$F58,AH58,"")</f>
        <v/>
      </c>
      <c r="AI59" s="36" t="str">
        <f>IF($F59=$F58,AI58,"")</f>
        <v/>
      </c>
      <c r="AJ59" s="46" t="str">
        <f>IF($F59=$F58,AJ58,"")</f>
        <v/>
      </c>
      <c r="AK59" s="66"/>
      <c r="AL59" s="34">
        <f>IF(F59=F60,"",G59)</f>
        <v>1</v>
      </c>
      <c r="AM59" s="31">
        <f>IF(F59=F60,"",O59)</f>
        <v>8</v>
      </c>
      <c r="AN59" s="56" t="str">
        <f>LOOKUP(B59,Sportart,Hilfe!$D$1:$D$23)</f>
        <v>E</v>
      </c>
    </row>
    <row r="60" spans="1:40" s="7" customFormat="1" ht="15.75" customHeight="1" x14ac:dyDescent="0.2">
      <c r="A60" s="19">
        <v>45051</v>
      </c>
      <c r="B60" s="20" t="s">
        <v>46</v>
      </c>
      <c r="C60" s="20" t="s">
        <v>67</v>
      </c>
      <c r="D60" s="23">
        <v>15</v>
      </c>
      <c r="E60" s="23"/>
      <c r="F60" s="29" t="s">
        <v>256</v>
      </c>
      <c r="G60" s="100">
        <f>IF(F60&lt;&gt;F59,1,G59+1)</f>
        <v>1</v>
      </c>
      <c r="H60" s="55"/>
      <c r="I60" s="45" t="str">
        <f>IF($F60=$F59,I59,"")</f>
        <v/>
      </c>
      <c r="J60" s="36" t="str">
        <f>IF($F60=$F59,J59,"")</f>
        <v/>
      </c>
      <c r="K60" s="36" t="str">
        <f>IF($F60=$F59,K59,"")</f>
        <v/>
      </c>
      <c r="L60" s="46" t="str">
        <f>IF($F60=$F59,L59,"")</f>
        <v/>
      </c>
      <c r="M60" s="42">
        <f>IF(C60="OV/StVM",0,IF(D60="","",IF(D60&gt;15,0,IF(C60="BezM",LOOKUP(D60,Hilfe!$A$1:$A$15,Hilfe!$C$1:$C$15),LOOKUP(D60,Hilfe!$A$1:$A$15,Hilfe!$B$1:$B$15)))))</f>
        <v>1</v>
      </c>
      <c r="N60" s="37" t="str">
        <f>IF(C60="OV/StVM",0,IF(E60="","",IF(E60&gt;15,0,IF(C60="BezM",LOOKUP(E60,Hilfe!$A$1:$A$15,Hilfe!$C$1:$C$15),LOOKUP(E60,Hilfe!$A$1:$A$15,Hilfe!$B$1:$B$15)))))</f>
        <v/>
      </c>
      <c r="O60" s="38">
        <f>IF(F59&lt;&gt;F60,SUM(M60:N60),SUM(O59,M60:N60))</f>
        <v>1</v>
      </c>
      <c r="P60" s="55"/>
      <c r="Q60" s="45"/>
      <c r="R60" s="36" t="str">
        <f>IF($F60=$F59,R59,"")</f>
        <v/>
      </c>
      <c r="S60" s="36" t="str">
        <f>IF($F60=$F59,S59,"")</f>
        <v/>
      </c>
      <c r="T60" s="36" t="str">
        <f>IF($F60=$F59,T59,"")</f>
        <v/>
      </c>
      <c r="U60" s="36" t="str">
        <f>IF($F60=$F59,U59,"")</f>
        <v/>
      </c>
      <c r="V60" s="46" t="str">
        <f>IF($F60=$F59,V59,"")</f>
        <v/>
      </c>
      <c r="W60" s="55"/>
      <c r="X60" s="45" t="str">
        <f>IF($F60=$F59,X59,"")</f>
        <v/>
      </c>
      <c r="Y60" s="36" t="str">
        <f>IF($F60=$F59,Y59,"")</f>
        <v/>
      </c>
      <c r="Z60" s="46" t="str">
        <f>IF($F60=$F59,Z59,"")</f>
        <v/>
      </c>
      <c r="AA60" s="66"/>
      <c r="AB60" s="30" t="s">
        <v>206</v>
      </c>
      <c r="AC60" s="30" t="s">
        <v>96</v>
      </c>
      <c r="AD60" s="30" t="s">
        <v>186</v>
      </c>
      <c r="AE60" s="45" t="str">
        <f>IF($F60=$F59,AE59,"")</f>
        <v/>
      </c>
      <c r="AF60" s="36" t="str">
        <f>IF($F60=$F59,AF59,"")</f>
        <v/>
      </c>
      <c r="AG60" s="36" t="str">
        <f>IF($F60=$F59,AG59,"")</f>
        <v/>
      </c>
      <c r="AH60" s="36" t="str">
        <f>IF($F60=$F59,AH59,"")</f>
        <v/>
      </c>
      <c r="AI60" s="36" t="str">
        <f>IF($F60=$F59,AI59,"")</f>
        <v/>
      </c>
      <c r="AJ60" s="46" t="str">
        <f>IF($F60=$F59,AJ59,"")</f>
        <v/>
      </c>
      <c r="AK60" s="66"/>
      <c r="AL60" s="34">
        <f>IF(F60=F71,"",G60)</f>
        <v>1</v>
      </c>
      <c r="AM60" s="31">
        <f>IF(F60=F71,"",O60)</f>
        <v>1</v>
      </c>
      <c r="AN60" s="56" t="str">
        <f>LOOKUP(B60,Sportart,Hilfe!$D$1:$D$23)</f>
        <v>E</v>
      </c>
    </row>
    <row r="61" spans="1:40" s="7" customFormat="1" ht="15.75" customHeight="1" x14ac:dyDescent="0.2">
      <c r="A61" s="19">
        <v>45051</v>
      </c>
      <c r="B61" s="20" t="s">
        <v>46</v>
      </c>
      <c r="C61" s="20" t="s">
        <v>67</v>
      </c>
      <c r="D61" s="23">
        <v>25</v>
      </c>
      <c r="E61" s="23"/>
      <c r="F61" s="29" t="s">
        <v>292</v>
      </c>
      <c r="G61" s="100">
        <f>IF(F61&lt;&gt;F59,1,G59+1)</f>
        <v>1</v>
      </c>
      <c r="H61" s="55"/>
      <c r="I61" s="45" t="str">
        <f>IF($F61=$F59,I59,"")</f>
        <v/>
      </c>
      <c r="J61" s="36" t="str">
        <f>IF($F61=$F59,J59,"")</f>
        <v/>
      </c>
      <c r="K61" s="36" t="str">
        <f>IF($F61=$F59,K59,"")</f>
        <v/>
      </c>
      <c r="L61" s="46" t="str">
        <f>IF($F61=$F59,L59,"")</f>
        <v/>
      </c>
      <c r="M61" s="42">
        <f>IF(C61="OV/StVM",0,IF(D61="","",IF(D61&gt;15,0,IF(C61="BezM",LOOKUP(D61,Hilfe!$A$1:$A$15,Hilfe!$C$1:$C$15),LOOKUP(D61,Hilfe!$A$1:$A$15,Hilfe!$B$1:$B$15)))))</f>
        <v>0</v>
      </c>
      <c r="N61" s="37" t="str">
        <f>IF(C61="OV/StVM",0,IF(E61="","",IF(E61&gt;15,0,IF(C61="BezM",LOOKUP(E61,Hilfe!$A$1:$A$15,Hilfe!$C$1:$C$15),LOOKUP(E61,Hilfe!$A$1:$A$15,Hilfe!$B$1:$B$15)))))</f>
        <v/>
      </c>
      <c r="O61" s="38">
        <f>IF(F59&lt;&gt;F61,SUM(M61:N61),SUM(O59,M61:N61))</f>
        <v>0</v>
      </c>
      <c r="P61" s="55"/>
      <c r="Q61" s="45"/>
      <c r="R61" s="36" t="str">
        <f>IF($F61=$F59,R59,"")</f>
        <v/>
      </c>
      <c r="S61" s="36" t="str">
        <f>IF($F61=$F59,S59,"")</f>
        <v/>
      </c>
      <c r="T61" s="36" t="str">
        <f>IF($F61=$F59,T59,"")</f>
        <v/>
      </c>
      <c r="U61" s="36" t="str">
        <f>IF($F61=$F59,U59,"")</f>
        <v/>
      </c>
      <c r="V61" s="46" t="str">
        <f>IF($F61=$F59,V59,"")</f>
        <v/>
      </c>
      <c r="W61" s="55"/>
      <c r="X61" s="45" t="str">
        <f>IF($F61=$F59,X59,"")</f>
        <v/>
      </c>
      <c r="Y61" s="36" t="str">
        <f>IF($F61=$F59,Y59,"")</f>
        <v/>
      </c>
      <c r="Z61" s="46" t="str">
        <f>IF($F61=$F59,Z59,"")</f>
        <v/>
      </c>
      <c r="AA61" s="66"/>
      <c r="AB61" s="30" t="s">
        <v>151</v>
      </c>
      <c r="AC61" s="30" t="s">
        <v>79</v>
      </c>
      <c r="AD61" s="30" t="s">
        <v>186</v>
      </c>
      <c r="AE61" s="45" t="str">
        <f>IF($F61=$F59,AE59,"")</f>
        <v/>
      </c>
      <c r="AF61" s="36" t="str">
        <f>IF($F61=$F59,AF59,"")</f>
        <v/>
      </c>
      <c r="AG61" s="36" t="str">
        <f>IF($F61=$F59,AG59,"")</f>
        <v/>
      </c>
      <c r="AH61" s="36" t="str">
        <f>IF($F61=$F59,AH59,"")</f>
        <v/>
      </c>
      <c r="AI61" s="36" t="str">
        <f>IF($F61=$F59,AI59,"")</f>
        <v/>
      </c>
      <c r="AJ61" s="46" t="str">
        <f>IF($F61=$F59,AJ59,"")</f>
        <v/>
      </c>
      <c r="AK61" s="66"/>
      <c r="AL61" s="34">
        <f>IF(F61=F71,"",G61)</f>
        <v>1</v>
      </c>
      <c r="AM61" s="31">
        <f>IF(F61=F71,"",O61)</f>
        <v>0</v>
      </c>
      <c r="AN61" s="56" t="str">
        <f>LOOKUP(B61,Sportart,Hilfe!$D$1:$D$23)</f>
        <v>E</v>
      </c>
    </row>
    <row r="62" spans="1:40" s="7" customFormat="1" ht="15.75" customHeight="1" x14ac:dyDescent="0.2">
      <c r="A62" s="19">
        <v>45051</v>
      </c>
      <c r="B62" s="20" t="s">
        <v>46</v>
      </c>
      <c r="C62" s="20" t="s">
        <v>67</v>
      </c>
      <c r="D62" s="23">
        <v>7</v>
      </c>
      <c r="E62" s="23"/>
      <c r="F62" s="29" t="s">
        <v>293</v>
      </c>
      <c r="G62" s="100">
        <f>IF(F62&lt;&gt;F61,1,G61+1)</f>
        <v>1</v>
      </c>
      <c r="H62" s="55"/>
      <c r="I62" s="45" t="str">
        <f>IF($F62=$F63,I61,"")</f>
        <v/>
      </c>
      <c r="J62" s="36" t="str">
        <f>IF($F62=$F63,J61,"")</f>
        <v/>
      </c>
      <c r="K62" s="36" t="str">
        <f>IF($F62=$F63,K61,"")</f>
        <v/>
      </c>
      <c r="L62" s="46" t="str">
        <f>IF($F62=$F63,L61,"")</f>
        <v/>
      </c>
      <c r="M62" s="42">
        <f>IF(C62="OV/StVM",0,IF(D62="","",IF(D62&gt;15,0,IF(C62="BezM",LOOKUP(D62,Hilfe!$A$1:$A$15,Hilfe!$C$1:$C$15),LOOKUP(D62,Hilfe!$A$1:$A$15,Hilfe!$B$1:$B$15)))))</f>
        <v>9</v>
      </c>
      <c r="N62" s="37" t="str">
        <f>IF(C62="OV/StVM",0,IF(E62="","",IF(E62&gt;15,0,IF(C62="BezM",LOOKUP(E62,Hilfe!$A$1:$A$15,Hilfe!$C$1:$C$15),LOOKUP(E62,Hilfe!$A$1:$A$15,Hilfe!$B$1:$B$15)))))</f>
        <v/>
      </c>
      <c r="O62" s="38">
        <f>IF(F63&lt;&gt;F62,SUM(M62:N62),SUM(O61,M62:N62))</f>
        <v>9</v>
      </c>
      <c r="P62" s="55"/>
      <c r="Q62" s="45" t="str">
        <f>IF($F62=$F63,Q61,"")</f>
        <v/>
      </c>
      <c r="R62" s="36" t="str">
        <f>IF($F62=$F63,R61,"")</f>
        <v/>
      </c>
      <c r="S62" s="36" t="str">
        <f>IF($F62=$F63,S61,"")</f>
        <v/>
      </c>
      <c r="T62" s="36" t="str">
        <f>IF($F62=$F63,T61,"")</f>
        <v/>
      </c>
      <c r="U62" s="36" t="str">
        <f>IF($F62=$F63,U61,"")</f>
        <v/>
      </c>
      <c r="V62" s="46" t="str">
        <f>IF($F62=$F63,V61,"")</f>
        <v/>
      </c>
      <c r="W62" s="55"/>
      <c r="X62" s="45" t="str">
        <f>IF($F62=$F63,X61,"")</f>
        <v/>
      </c>
      <c r="Y62" s="36" t="str">
        <f>IF($F62=$F63,Y61,"")</f>
        <v/>
      </c>
      <c r="Z62" s="46" t="str">
        <f>IF($F62=$F63,Z61,"")</f>
        <v/>
      </c>
      <c r="AA62" s="66"/>
      <c r="AB62" s="30" t="s">
        <v>138</v>
      </c>
      <c r="AC62" s="30" t="s">
        <v>98</v>
      </c>
      <c r="AD62" s="30" t="s">
        <v>186</v>
      </c>
      <c r="AE62" s="45" t="str">
        <f>IF($F62=$F61,AE61,"")</f>
        <v/>
      </c>
      <c r="AF62" s="36" t="str">
        <f>IF($F62=$F61,AF61,"")</f>
        <v/>
      </c>
      <c r="AG62" s="36" t="str">
        <f>IF($F62=$F61,AG61,"")</f>
        <v/>
      </c>
      <c r="AH62" s="36" t="str">
        <f>IF($F62=$F61,AH61,"")</f>
        <v/>
      </c>
      <c r="AI62" s="36" t="str">
        <f>IF($F62=$F61,AI61,"")</f>
        <v/>
      </c>
      <c r="AJ62" s="46" t="str">
        <f>IF($F62=$F61,AJ61,"")</f>
        <v/>
      </c>
      <c r="AK62" s="66"/>
      <c r="AL62" s="34">
        <f>IF(F62=F63,"",G62)</f>
        <v>1</v>
      </c>
      <c r="AM62" s="31">
        <f>IF(F62=F63,"",O62)</f>
        <v>9</v>
      </c>
      <c r="AN62" s="56" t="str">
        <f>LOOKUP(B62,Sportart,Hilfe!$D$1:$D$23)</f>
        <v>E</v>
      </c>
    </row>
    <row r="63" spans="1:40" s="7" customFormat="1" ht="15.75" customHeight="1" x14ac:dyDescent="0.2">
      <c r="A63" s="19">
        <v>45051</v>
      </c>
      <c r="B63" s="20" t="s">
        <v>46</v>
      </c>
      <c r="C63" s="20" t="s">
        <v>67</v>
      </c>
      <c r="D63" s="24">
        <v>42</v>
      </c>
      <c r="E63" s="23"/>
      <c r="F63" s="29" t="s">
        <v>294</v>
      </c>
      <c r="G63" s="100">
        <f>IF(F63&lt;&gt;F62,1,G62+1)</f>
        <v>1</v>
      </c>
      <c r="H63" s="55"/>
      <c r="I63" s="45" t="str">
        <f>IF($F63=$F62,I62,"")</f>
        <v/>
      </c>
      <c r="J63" s="36" t="str">
        <f>IF($F63=$F62,J62,"")</f>
        <v/>
      </c>
      <c r="K63" s="36" t="str">
        <f>IF($F63=$F62,K62,"")</f>
        <v/>
      </c>
      <c r="L63" s="46" t="str">
        <f>IF($F63=$F62,L62,"")</f>
        <v/>
      </c>
      <c r="M63" s="42">
        <f>IF(C63="OV/StVM",0,IF(D63="","",IF(D63&gt;15,0,IF(C63="BezM",LOOKUP(D63,Hilfe!$A$1:$A$15,Hilfe!$C$1:$C$15),LOOKUP(D63,Hilfe!$A$1:$A$15,Hilfe!$B$1:$B$15)))))</f>
        <v>0</v>
      </c>
      <c r="N63" s="37" t="str">
        <f>IF(C63="OV/StVM",0,IF(E63="","",IF(E63&gt;15,0,IF(C63="BezM",LOOKUP(E63,Hilfe!$A$1:$A$15,Hilfe!$C$1:$C$15),LOOKUP(E63,Hilfe!$A$1:$A$15,Hilfe!$B$1:$B$15)))))</f>
        <v/>
      </c>
      <c r="O63" s="38">
        <f>IF(F62&lt;&gt;F63,SUM(M63:N63),SUM(O62,M63:N63))</f>
        <v>0</v>
      </c>
      <c r="P63" s="55"/>
      <c r="Q63" s="45"/>
      <c r="R63" s="36" t="str">
        <f>IF($F63=$F62,R62,"")</f>
        <v/>
      </c>
      <c r="S63" s="36" t="str">
        <f>IF($F63=$F62,S62,"")</f>
        <v/>
      </c>
      <c r="T63" s="36" t="str">
        <f>IF($F63=$F62,T62,"")</f>
        <v/>
      </c>
      <c r="U63" s="36" t="str">
        <f>IF($F63=$F62,U62,"")</f>
        <v/>
      </c>
      <c r="V63" s="46" t="str">
        <f>IF($F63=$F62,V62,"")</f>
        <v/>
      </c>
      <c r="W63" s="55"/>
      <c r="X63" s="45" t="str">
        <f>IF($F63=$F62,X62,"")</f>
        <v/>
      </c>
      <c r="Y63" s="36" t="str">
        <f>IF($F63=$F62,Y62,"")</f>
        <v/>
      </c>
      <c r="Z63" s="46" t="str">
        <f>IF($F63=$F62,Z62,"")</f>
        <v/>
      </c>
      <c r="AA63" s="66"/>
      <c r="AB63" s="30" t="s">
        <v>167</v>
      </c>
      <c r="AC63" s="30" t="s">
        <v>180</v>
      </c>
      <c r="AD63" s="30" t="s">
        <v>186</v>
      </c>
      <c r="AE63" s="45" t="str">
        <f>IF($F63=$F62,AE62,"")</f>
        <v/>
      </c>
      <c r="AF63" s="36" t="str">
        <f>IF($F63=$F62,AF62,"")</f>
        <v/>
      </c>
      <c r="AG63" s="36" t="str">
        <f>IF($F63=$F62,AG62,"")</f>
        <v/>
      </c>
      <c r="AH63" s="36" t="str">
        <f>IF($F63=$F62,AH62,"")</f>
        <v/>
      </c>
      <c r="AI63" s="36" t="str">
        <f>IF($F63=$F62,AI62,"")</f>
        <v/>
      </c>
      <c r="AJ63" s="46" t="str">
        <f>IF($F63=$F62,AJ62,"")</f>
        <v/>
      </c>
      <c r="AK63" s="66"/>
      <c r="AL63" s="34">
        <f>IF(F63=F64,"",G63)</f>
        <v>1</v>
      </c>
      <c r="AM63" s="31">
        <f>IF(F63=F64,"",O63)</f>
        <v>0</v>
      </c>
      <c r="AN63" s="56" t="str">
        <f>LOOKUP(B63,Sportart,Hilfe!$D$1:$D$23)</f>
        <v>E</v>
      </c>
    </row>
    <row r="64" spans="1:40" s="7" customFormat="1" ht="15.75" customHeight="1" x14ac:dyDescent="0.2">
      <c r="A64" s="19">
        <v>45051</v>
      </c>
      <c r="B64" s="20" t="s">
        <v>46</v>
      </c>
      <c r="C64" s="20" t="s">
        <v>67</v>
      </c>
      <c r="D64" s="23">
        <v>2</v>
      </c>
      <c r="E64" s="23"/>
      <c r="F64" s="29" t="s">
        <v>295</v>
      </c>
      <c r="G64" s="100">
        <f>IF(F64&lt;&gt;F65,1,G63+1)</f>
        <v>1</v>
      </c>
      <c r="H64" s="55"/>
      <c r="I64" s="45" t="str">
        <f>IF($F64=$F65,I63,"")</f>
        <v/>
      </c>
      <c r="J64" s="36" t="str">
        <f>IF($F64=$F65,J63,"")</f>
        <v/>
      </c>
      <c r="K64" s="36" t="str">
        <f>IF($F64=$F65,K63,"")</f>
        <v/>
      </c>
      <c r="L64" s="46" t="str">
        <f>IF($F64=$F65,L63,"")</f>
        <v/>
      </c>
      <c r="M64" s="42">
        <f>IF(C64="OV/StVM",0,IF(D64="","",IF(D64&gt;15,0,IF(C64="BezM",LOOKUP(D64,Hilfe!$A$1:$A$15,Hilfe!$C$1:$C$15),LOOKUP(D64,Hilfe!$A$1:$A$15,Hilfe!$B$1:$B$15)))))</f>
        <v>21</v>
      </c>
      <c r="N64" s="37" t="str">
        <f>IF(C64="OV/StVM",0,IF(E64="","",IF(E64&gt;15,0,IF(C64="BezM",LOOKUP(E64,Hilfe!$A$1:$A$15,Hilfe!$C$1:$C$15),LOOKUP(E64,Hilfe!$A$1:$A$15,Hilfe!$B$1:$B$15)))))</f>
        <v/>
      </c>
      <c r="O64" s="38">
        <f>IF(F65&lt;&gt;F64,SUM(M64:N64),SUM(O63,M64:N64))</f>
        <v>21</v>
      </c>
      <c r="P64" s="55"/>
      <c r="Q64" s="45" t="str">
        <f>IF($F64=$F65,Q63,"")</f>
        <v/>
      </c>
      <c r="R64" s="36" t="str">
        <f>IF($F64=$F65,R63,"")</f>
        <v/>
      </c>
      <c r="S64" s="36" t="str">
        <f>IF($F64=$F65,S63,"")</f>
        <v/>
      </c>
      <c r="T64" s="36" t="str">
        <f>IF($F64=$F65,T63,"")</f>
        <v/>
      </c>
      <c r="U64" s="36" t="str">
        <f>IF($F64=$F65,U63,"")</f>
        <v/>
      </c>
      <c r="V64" s="46" t="str">
        <f>IF($F64=$F65,V63,"")</f>
        <v/>
      </c>
      <c r="W64" s="55"/>
      <c r="X64" s="45" t="str">
        <f>IF($F64=$F65,X63,"")</f>
        <v/>
      </c>
      <c r="Y64" s="36" t="str">
        <f>IF($F64=$F65,Y63,"")</f>
        <v/>
      </c>
      <c r="Z64" s="46" t="str">
        <f>IF($F64=$F65,Z63,"")</f>
        <v/>
      </c>
      <c r="AA64" s="66"/>
      <c r="AB64" s="30" t="s">
        <v>135</v>
      </c>
      <c r="AC64" s="30" t="s">
        <v>1</v>
      </c>
      <c r="AD64" s="30" t="s">
        <v>186</v>
      </c>
      <c r="AE64" s="45" t="str">
        <f>IF($F64=$F63,AE63,"")</f>
        <v/>
      </c>
      <c r="AF64" s="36" t="str">
        <f>IF($F64=$F63,AF63,"")</f>
        <v/>
      </c>
      <c r="AG64" s="36" t="str">
        <f>IF($F64=$F63,AG63,"")</f>
        <v/>
      </c>
      <c r="AH64" s="36" t="str">
        <f>IF($F64=$F63,AH63,"")</f>
        <v/>
      </c>
      <c r="AI64" s="36" t="str">
        <f>IF($F64=$F63,AI63,"")</f>
        <v/>
      </c>
      <c r="AJ64" s="46" t="str">
        <f>IF($F64=$F63,AJ63,"")</f>
        <v/>
      </c>
      <c r="AK64" s="66"/>
      <c r="AL64" s="34">
        <f>IF(F64=F67,"",G64)</f>
        <v>1</v>
      </c>
      <c r="AM64" s="31">
        <f>IF(F64=F67,"",O64)</f>
        <v>21</v>
      </c>
      <c r="AN64" s="56" t="str">
        <f>LOOKUP(B64,Sportart,Hilfe!$D$1:$D$23)</f>
        <v>E</v>
      </c>
    </row>
    <row r="65" spans="1:40" s="7" customFormat="1" ht="15.75" customHeight="1" x14ac:dyDescent="0.2">
      <c r="A65" s="19">
        <v>45051</v>
      </c>
      <c r="B65" s="20" t="s">
        <v>46</v>
      </c>
      <c r="C65" s="20" t="s">
        <v>67</v>
      </c>
      <c r="D65" s="24">
        <v>10</v>
      </c>
      <c r="E65" s="23"/>
      <c r="F65" s="29" t="s">
        <v>259</v>
      </c>
      <c r="G65" s="100">
        <f>IF(F65&lt;&gt;F64,1,G64+1)</f>
        <v>1</v>
      </c>
      <c r="H65" s="55"/>
      <c r="I65" s="45" t="str">
        <f>IF($F65=$F64,I64,"")</f>
        <v/>
      </c>
      <c r="J65" s="36" t="str">
        <f>IF($F65=$F64,J64,"")</f>
        <v/>
      </c>
      <c r="K65" s="36" t="str">
        <f>IF($F65=$F64,K64,"")</f>
        <v/>
      </c>
      <c r="L65" s="46" t="str">
        <f>IF($F65=$F64,L64,"")</f>
        <v/>
      </c>
      <c r="M65" s="42">
        <f>IF(C65="OV/StVM",0,IF(D65="","",IF(D65&gt;15,0,IF(C65="BezM",LOOKUP(D65,Hilfe!$A$1:$A$15,Hilfe!$C$1:$C$15),LOOKUP(D65,Hilfe!$A$1:$A$15,Hilfe!$B$1:$B$15)))))</f>
        <v>6</v>
      </c>
      <c r="N65" s="37" t="str">
        <f>IF(C65="OV/StVM",0,IF(E65="","",IF(E65&gt;15,0,IF(C65="BezM",LOOKUP(E65,Hilfe!$A$1:$A$15,Hilfe!$C$1:$C$15),LOOKUP(E65,Hilfe!$A$1:$A$15,Hilfe!$B$1:$B$15)))))</f>
        <v/>
      </c>
      <c r="O65" s="38">
        <f>IF(F64&lt;&gt;F65,SUM(M65:N65),SUM(O64,M65:N65))</f>
        <v>6</v>
      </c>
      <c r="P65" s="55"/>
      <c r="Q65" s="45"/>
      <c r="R65" s="36" t="str">
        <f>IF($F65=$F64,R64,"")</f>
        <v/>
      </c>
      <c r="S65" s="36" t="str">
        <f>IF($F65=$F64,S64,"")</f>
        <v/>
      </c>
      <c r="T65" s="36" t="str">
        <f>IF($F65=$F64,T64,"")</f>
        <v/>
      </c>
      <c r="U65" s="36" t="str">
        <f>IF($F65=$F64,U64,"")</f>
        <v/>
      </c>
      <c r="V65" s="46" t="str">
        <f>IF($F65=$F64,V64,"")</f>
        <v/>
      </c>
      <c r="W65" s="55"/>
      <c r="X65" s="45" t="str">
        <f>IF($F65=$F64,X64,"")</f>
        <v/>
      </c>
      <c r="Y65" s="36" t="str">
        <f>IF($F65=$F64,Y64,"")</f>
        <v/>
      </c>
      <c r="Z65" s="46" t="str">
        <f>IF($F65=$F64,Z64,"")</f>
        <v/>
      </c>
      <c r="AA65" s="66"/>
      <c r="AB65" s="30" t="s">
        <v>203</v>
      </c>
      <c r="AC65" s="30" t="s">
        <v>178</v>
      </c>
      <c r="AD65" s="30" t="s">
        <v>187</v>
      </c>
      <c r="AE65" s="45" t="str">
        <f>IF($F65=$F64,AE64,"")</f>
        <v/>
      </c>
      <c r="AF65" s="36" t="str">
        <f>IF($F65=$F64,AF64,"")</f>
        <v/>
      </c>
      <c r="AG65" s="36" t="str">
        <f>IF($F65=$F64,AG64,"")</f>
        <v/>
      </c>
      <c r="AH65" s="36" t="str">
        <f>IF($F65=$F64,AH64,"")</f>
        <v/>
      </c>
      <c r="AI65" s="36" t="str">
        <f>IF($F65=$F64,AI64,"")</f>
        <v/>
      </c>
      <c r="AJ65" s="46" t="str">
        <f>IF($F65=$F64,AJ64,"")</f>
        <v/>
      </c>
      <c r="AK65" s="66"/>
      <c r="AL65" s="34">
        <f>IF(F65=F66,"",G65)</f>
        <v>1</v>
      </c>
      <c r="AM65" s="31">
        <f>IF(F65=F66,"",O65)</f>
        <v>6</v>
      </c>
      <c r="AN65" s="56" t="str">
        <f>LOOKUP(B65,Sportart,Hilfe!$D$1:$D$23)</f>
        <v>E</v>
      </c>
    </row>
    <row r="66" spans="1:40" s="7" customFormat="1" ht="15.75" customHeight="1" x14ac:dyDescent="0.2">
      <c r="A66" s="19">
        <v>45051</v>
      </c>
      <c r="B66" s="20" t="s">
        <v>46</v>
      </c>
      <c r="C66" s="20" t="s">
        <v>67</v>
      </c>
      <c r="D66" s="23">
        <v>7</v>
      </c>
      <c r="E66" s="23"/>
      <c r="F66" s="29" t="s">
        <v>264</v>
      </c>
      <c r="G66" s="100">
        <f>IF(F66&lt;&gt;F65,1,G65+1)</f>
        <v>1</v>
      </c>
      <c r="H66" s="55"/>
      <c r="I66" s="45" t="str">
        <f>IF($F66=$F65,I65,"")</f>
        <v/>
      </c>
      <c r="J66" s="36" t="str">
        <f>IF($F66=$F65,J65,"")</f>
        <v/>
      </c>
      <c r="K66" s="36" t="str">
        <f>IF($F66=$F65,K65,"")</f>
        <v/>
      </c>
      <c r="L66" s="46" t="str">
        <f>IF($F66=$F65,L65,"")</f>
        <v/>
      </c>
      <c r="M66" s="42">
        <f>IF(C66="OV/StVM",0,IF(D66="","",IF(D66&gt;15,0,IF(C66="BezM",LOOKUP(D66,Hilfe!$A$1:$A$15,Hilfe!$C$1:$C$15),LOOKUP(D66,Hilfe!$A$1:$A$15,Hilfe!$B$1:$B$15)))))</f>
        <v>9</v>
      </c>
      <c r="N66" s="37" t="str">
        <f>IF(C66="OV/StVM",0,IF(E66="","",IF(E66&gt;15,0,IF(C66="BezM",LOOKUP(E66,Hilfe!$A$1:$A$15,Hilfe!$C$1:$C$15),LOOKUP(E66,Hilfe!$A$1:$A$15,Hilfe!$B$1:$B$15)))))</f>
        <v/>
      </c>
      <c r="O66" s="38">
        <f>IF(F65&lt;&gt;F66,SUM(M66:N66),SUM(O65,M66:N66))</f>
        <v>9</v>
      </c>
      <c r="P66" s="55"/>
      <c r="Q66" s="45"/>
      <c r="R66" s="36" t="str">
        <f>IF($F66=$F65,R65,"")</f>
        <v/>
      </c>
      <c r="S66" s="36" t="str">
        <f>IF($F66=$F65,S65,"")</f>
        <v/>
      </c>
      <c r="T66" s="36" t="str">
        <f>IF($F66=$F65,T65,"")</f>
        <v/>
      </c>
      <c r="U66" s="36" t="str">
        <f>IF($F66=$F65,U65,"")</f>
        <v/>
      </c>
      <c r="V66" s="46" t="str">
        <f>IF($F66=$F65,V65,"")</f>
        <v/>
      </c>
      <c r="W66" s="55"/>
      <c r="X66" s="45" t="str">
        <f>IF($F66=$F65,X65,"")</f>
        <v/>
      </c>
      <c r="Y66" s="36" t="str">
        <f>IF($F66=$F65,Y65,"")</f>
        <v/>
      </c>
      <c r="Z66" s="46" t="str">
        <f>IF($F66=$F65,Z65,"")</f>
        <v/>
      </c>
      <c r="AA66" s="66"/>
      <c r="AB66" s="30" t="s">
        <v>201</v>
      </c>
      <c r="AC66" s="30" t="s">
        <v>184</v>
      </c>
      <c r="AD66" s="30" t="s">
        <v>187</v>
      </c>
      <c r="AE66" s="45" t="str">
        <f>IF($F66=$F65,AE65,"")</f>
        <v/>
      </c>
      <c r="AF66" s="36" t="str">
        <f>IF($F66=$F65,AF65,"")</f>
        <v/>
      </c>
      <c r="AG66" s="36" t="str">
        <f>IF($F66=$F65,AG65,"")</f>
        <v/>
      </c>
      <c r="AH66" s="36" t="str">
        <f>IF($F66=$F65,AH65,"")</f>
        <v/>
      </c>
      <c r="AI66" s="36" t="str">
        <f>IF($F66=$F65,AI65,"")</f>
        <v/>
      </c>
      <c r="AJ66" s="46" t="str">
        <f>IF($F66=$F65,AJ65,"")</f>
        <v/>
      </c>
      <c r="AK66" s="66"/>
      <c r="AL66" s="34">
        <f>IF(F66=F67,"",G66)</f>
        <v>1</v>
      </c>
      <c r="AM66" s="31">
        <f>IF(F66=F67,"",O66)</f>
        <v>9</v>
      </c>
      <c r="AN66" s="56" t="str">
        <f>LOOKUP(B66,Sportart,Hilfe!$D$1:$D$23)</f>
        <v>E</v>
      </c>
    </row>
    <row r="67" spans="1:40" s="7" customFormat="1" ht="15.75" customHeight="1" x14ac:dyDescent="0.2">
      <c r="A67" s="19">
        <v>45051</v>
      </c>
      <c r="B67" s="20" t="s">
        <v>46</v>
      </c>
      <c r="C67" s="20" t="s">
        <v>67</v>
      </c>
      <c r="D67" s="24">
        <v>25</v>
      </c>
      <c r="E67" s="23"/>
      <c r="F67" s="107" t="s">
        <v>265</v>
      </c>
      <c r="G67" s="100">
        <f>IF(F67&lt;&gt;F66,1,G66+1)</f>
        <v>1</v>
      </c>
      <c r="H67" s="55"/>
      <c r="I67" s="45" t="str">
        <f>IF($F67=$F66,I66,"")</f>
        <v/>
      </c>
      <c r="J67" s="36" t="str">
        <f>IF($F67=$F66,J66,"")</f>
        <v/>
      </c>
      <c r="K67" s="36" t="str">
        <f>IF($F67=$F66,K66,"")</f>
        <v/>
      </c>
      <c r="L67" s="46" t="str">
        <f>IF($F67=$F66,L66,"")</f>
        <v/>
      </c>
      <c r="M67" s="42">
        <f>IF(C67="OV/StVM",0,IF(D67="","",IF(D67&gt;15,0,IF(C67="BezM",LOOKUP(D67,Hilfe!$A$1:$A$15,Hilfe!$C$1:$C$15),LOOKUP(D67,Hilfe!$A$1:$A$15,Hilfe!$B$1:$B$15)))))</f>
        <v>0</v>
      </c>
      <c r="N67" s="37" t="str">
        <f>IF(C67="OV/StVM",0,IF(E67="","",IF(E67&gt;15,0,IF(C67="BezM",LOOKUP(E67,Hilfe!$A$1:$A$15,Hilfe!$C$1:$C$15),LOOKUP(E67,Hilfe!$A$1:$A$15,Hilfe!$B$1:$B$15)))))</f>
        <v/>
      </c>
      <c r="O67" s="38">
        <f>IF(F66&lt;&gt;F67,SUM(M67:N67),SUM(O66,M67:N67))</f>
        <v>0</v>
      </c>
      <c r="P67" s="55"/>
      <c r="Q67" s="45"/>
      <c r="R67" s="36" t="str">
        <f>IF($F67=$F66,R66,"")</f>
        <v/>
      </c>
      <c r="S67" s="36" t="str">
        <f>IF($F67=$F66,S66,"")</f>
        <v/>
      </c>
      <c r="T67" s="36" t="str">
        <f>IF($F67=$F66,T66,"")</f>
        <v/>
      </c>
      <c r="U67" s="36" t="str">
        <f>IF($F67=$F66,U66,"")</f>
        <v/>
      </c>
      <c r="V67" s="46" t="str">
        <f>IF($F67=$F66,V66,"")</f>
        <v/>
      </c>
      <c r="W67" s="55"/>
      <c r="X67" s="45" t="str">
        <f>IF($F67=$F66,X66,"")</f>
        <v/>
      </c>
      <c r="Y67" s="36" t="str">
        <f>IF($F67=$F66,Y66,"")</f>
        <v/>
      </c>
      <c r="Z67" s="46" t="str">
        <f>IF($F67=$F66,Z66,"")</f>
        <v/>
      </c>
      <c r="AA67" s="66"/>
      <c r="AB67" s="30" t="s">
        <v>201</v>
      </c>
      <c r="AC67" s="30" t="s">
        <v>182</v>
      </c>
      <c r="AD67" s="30" t="s">
        <v>187</v>
      </c>
      <c r="AE67" s="45" t="str">
        <f>IF($F67=$F66,AE66,"")</f>
        <v/>
      </c>
      <c r="AF67" s="36" t="str">
        <f>IF($F67=$F66,AF66,"")</f>
        <v/>
      </c>
      <c r="AG67" s="36" t="str">
        <f>IF($F67=$F66,AG66,"")</f>
        <v/>
      </c>
      <c r="AH67" s="36" t="str">
        <f>IF($F67=$F66,AH66,"")</f>
        <v/>
      </c>
      <c r="AI67" s="36" t="str">
        <f>IF($F67=$F66,AI66,"")</f>
        <v/>
      </c>
      <c r="AJ67" s="46" t="str">
        <f>IF($F67=$F66,AJ66,"")</f>
        <v/>
      </c>
      <c r="AK67" s="66"/>
      <c r="AL67" s="34">
        <f>IF(F67=F68,"",G67)</f>
        <v>1</v>
      </c>
      <c r="AM67" s="31">
        <f>IF(F67=F68,"",O67)</f>
        <v>0</v>
      </c>
      <c r="AN67" s="56" t="str">
        <f>LOOKUP(B67,Sportart,Hilfe!$D$1:$D$23)</f>
        <v>E</v>
      </c>
    </row>
    <row r="68" spans="1:40" s="7" customFormat="1" ht="15.75" customHeight="1" x14ac:dyDescent="0.2">
      <c r="A68" s="19">
        <v>45051</v>
      </c>
      <c r="B68" s="20" t="s">
        <v>46</v>
      </c>
      <c r="C68" s="20" t="s">
        <v>67</v>
      </c>
      <c r="D68" s="23">
        <v>19</v>
      </c>
      <c r="E68" s="23"/>
      <c r="F68" s="29" t="s">
        <v>239</v>
      </c>
      <c r="G68" s="100">
        <f>IF(F68&lt;&gt;F67,1,G67+1)</f>
        <v>1</v>
      </c>
      <c r="H68" s="55"/>
      <c r="I68" s="45" t="str">
        <f>IF($F68=$F67,I67,"")</f>
        <v/>
      </c>
      <c r="J68" s="36" t="str">
        <f>IF($F68=$F67,J67,"")</f>
        <v/>
      </c>
      <c r="K68" s="36" t="str">
        <f>IF($F68=$F67,K67,"")</f>
        <v/>
      </c>
      <c r="L68" s="46" t="str">
        <f>IF($F68=$F67,L67,"")</f>
        <v/>
      </c>
      <c r="M68" s="42">
        <f>IF(C68="OV/StVM",0,IF(D68="","",IF(D68&gt;15,0,IF(C68="BezM",LOOKUP(D68,Hilfe!$A$1:$A$15,Hilfe!$C$1:$C$15),LOOKUP(D68,Hilfe!$A$1:$A$15,Hilfe!$B$1:$B$15)))))</f>
        <v>0</v>
      </c>
      <c r="N68" s="37" t="str">
        <f>IF(C68="OV/StVM",0,IF(E68="","",IF(E68&gt;15,0,IF(C68="BezM",LOOKUP(E68,Hilfe!$A$1:$A$15,Hilfe!$C$1:$C$15),LOOKUP(E68,Hilfe!$A$1:$A$15,Hilfe!$B$1:$B$15)))))</f>
        <v/>
      </c>
      <c r="O68" s="38">
        <f>IF(F67&lt;&gt;F68,SUM(M68:N68),SUM(O67,M68:N68))</f>
        <v>0</v>
      </c>
      <c r="P68" s="55"/>
      <c r="Q68" s="45"/>
      <c r="R68" s="36" t="str">
        <f>IF($F68=$F67,R67,"")</f>
        <v/>
      </c>
      <c r="S68" s="36" t="str">
        <f>IF($F68=$F67,S67,"")</f>
        <v/>
      </c>
      <c r="T68" s="36" t="str">
        <f>IF($F68=$F67,T67,"")</f>
        <v/>
      </c>
      <c r="U68" s="36" t="str">
        <f>IF($F68=$F67,U67,"")</f>
        <v/>
      </c>
      <c r="V68" s="46" t="str">
        <f>IF($F68=$F67,V67,"")</f>
        <v/>
      </c>
      <c r="W68" s="55"/>
      <c r="X68" s="45" t="str">
        <f>IF($F68=$F67,X67,"")</f>
        <v/>
      </c>
      <c r="Y68" s="36" t="str">
        <f>IF($F68=$F67,Y67,"")</f>
        <v/>
      </c>
      <c r="Z68" s="46" t="str">
        <f>IF($F68=$F67,Z67,"")</f>
        <v/>
      </c>
      <c r="AA68" s="66"/>
      <c r="AB68" s="30" t="s">
        <v>90</v>
      </c>
      <c r="AC68" s="30" t="s">
        <v>97</v>
      </c>
      <c r="AD68" s="30" t="s">
        <v>187</v>
      </c>
      <c r="AE68" s="45" t="str">
        <f>IF($F68=$F67,AE67,"")</f>
        <v/>
      </c>
      <c r="AF68" s="36" t="str">
        <f>IF($F68=$F67,AF67,"")</f>
        <v/>
      </c>
      <c r="AG68" s="36" t="str">
        <f>IF($F68=$F67,AG67,"")</f>
        <v/>
      </c>
      <c r="AH68" s="36" t="str">
        <f>IF($F68=$F67,AH67,"")</f>
        <v/>
      </c>
      <c r="AI68" s="36" t="str">
        <f>IF($F68=$F67,AI67,"")</f>
        <v/>
      </c>
      <c r="AJ68" s="46" t="str">
        <f>IF($F68=$F67,AJ67,"")</f>
        <v/>
      </c>
      <c r="AK68" s="66"/>
      <c r="AL68" s="34">
        <f>IF(F68=F69,"",G68)</f>
        <v>1</v>
      </c>
      <c r="AM68" s="31">
        <f>IF(F68=F69,"",O68)</f>
        <v>0</v>
      </c>
      <c r="AN68" s="56" t="str">
        <f>LOOKUP(B68,Sportart,Hilfe!$D$1:$D$23)</f>
        <v>E</v>
      </c>
    </row>
    <row r="69" spans="1:40" s="7" customFormat="1" ht="15.75" customHeight="1" x14ac:dyDescent="0.2">
      <c r="A69" s="19">
        <v>45051</v>
      </c>
      <c r="B69" s="20" t="s">
        <v>46</v>
      </c>
      <c r="C69" s="20" t="s">
        <v>67</v>
      </c>
      <c r="D69" s="23">
        <v>36</v>
      </c>
      <c r="E69" s="23"/>
      <c r="F69" s="29" t="s">
        <v>226</v>
      </c>
      <c r="G69" s="100">
        <f>IF(F69&lt;&gt;F68,1,G68+1)</f>
        <v>1</v>
      </c>
      <c r="H69" s="55"/>
      <c r="I69" s="45" t="str">
        <f>IF($F69=$F68,I68,"")</f>
        <v/>
      </c>
      <c r="J69" s="36" t="str">
        <f>IF($F69=$F68,J68,"")</f>
        <v/>
      </c>
      <c r="K69" s="36" t="str">
        <f>IF($F69=$F68,K68,"")</f>
        <v/>
      </c>
      <c r="L69" s="46" t="str">
        <f>IF($F69=$F68,L68,"")</f>
        <v/>
      </c>
      <c r="M69" s="42">
        <f>IF(C69="OV/StVM",0,IF(D69="","",IF(D69&gt;15,0,IF(C69="BezM",LOOKUP(D69,Hilfe!$A$1:$A$15,Hilfe!$C$1:$C$15),LOOKUP(D69,Hilfe!$A$1:$A$15,Hilfe!$B$1:$B$15)))))</f>
        <v>0</v>
      </c>
      <c r="N69" s="37" t="str">
        <f>IF(C69="OV/StVM",0,IF(E69="","",IF(E69&gt;15,0,IF(C69="BezM",LOOKUP(E69,Hilfe!$A$1:$A$15,Hilfe!$C$1:$C$15),LOOKUP(E69,Hilfe!$A$1:$A$15,Hilfe!$B$1:$B$15)))))</f>
        <v/>
      </c>
      <c r="O69" s="38">
        <f>IF(F68&lt;&gt;F69,SUM(M69:N69),SUM(O68,M69:N69))</f>
        <v>0</v>
      </c>
      <c r="P69" s="55"/>
      <c r="Q69" s="45"/>
      <c r="R69" s="36" t="str">
        <f>IF($F69=$F68,R68,"")</f>
        <v/>
      </c>
      <c r="S69" s="36" t="str">
        <f>IF($F69=$F68,S68,"")</f>
        <v/>
      </c>
      <c r="T69" s="36" t="str">
        <f>IF($F69=$F68,T68,"")</f>
        <v/>
      </c>
      <c r="U69" s="36" t="str">
        <f>IF($F69=$F68,U68,"")</f>
        <v/>
      </c>
      <c r="V69" s="46" t="str">
        <f>IF($F69=$F68,V68,"")</f>
        <v/>
      </c>
      <c r="W69" s="55"/>
      <c r="X69" s="45" t="str">
        <f>IF($F69=$F68,X68,"")</f>
        <v/>
      </c>
      <c r="Y69" s="36" t="str">
        <f>IF($F69=$F68,Y68,"")</f>
        <v/>
      </c>
      <c r="Z69" s="46" t="str">
        <f>IF($F69=$F68,Z68,"")</f>
        <v/>
      </c>
      <c r="AA69" s="66"/>
      <c r="AB69" s="30" t="s">
        <v>162</v>
      </c>
      <c r="AC69" s="30" t="s">
        <v>184</v>
      </c>
      <c r="AD69" s="30" t="s">
        <v>187</v>
      </c>
      <c r="AE69" s="45" t="str">
        <f>IF($F69=$F68,AE68,"")</f>
        <v/>
      </c>
      <c r="AF69" s="36" t="str">
        <f>IF($F69=$F68,AF68,"")</f>
        <v/>
      </c>
      <c r="AG69" s="36" t="str">
        <f>IF($F69=$F68,AG68,"")</f>
        <v/>
      </c>
      <c r="AH69" s="36" t="str">
        <f>IF($F69=$F68,AH68,"")</f>
        <v/>
      </c>
      <c r="AI69" s="36" t="str">
        <f>IF($F69=$F68,AI68,"")</f>
        <v/>
      </c>
      <c r="AJ69" s="46" t="str">
        <f>IF($F69=$F68,AJ68,"")</f>
        <v/>
      </c>
      <c r="AK69" s="66"/>
      <c r="AL69" s="34">
        <f>IF(F69=F70,"",G69)</f>
        <v>1</v>
      </c>
      <c r="AM69" s="31">
        <f>IF(F69=F70,"",O69)</f>
        <v>0</v>
      </c>
      <c r="AN69" s="56" t="str">
        <f>LOOKUP(B69,Sportart,Hilfe!$D$1:$D$23)</f>
        <v>E</v>
      </c>
    </row>
    <row r="70" spans="1:40" s="7" customFormat="1" ht="15.75" customHeight="1" x14ac:dyDescent="0.2">
      <c r="A70" s="19">
        <v>45051</v>
      </c>
      <c r="B70" s="20" t="s">
        <v>46</v>
      </c>
      <c r="C70" s="20" t="s">
        <v>67</v>
      </c>
      <c r="D70" s="23">
        <v>26</v>
      </c>
      <c r="E70" s="23"/>
      <c r="F70" s="29" t="s">
        <v>229</v>
      </c>
      <c r="G70" s="100">
        <f>IF(F70&lt;&gt;F69,1,G69+1)</f>
        <v>1</v>
      </c>
      <c r="H70" s="55"/>
      <c r="I70" s="45" t="str">
        <f>IF($F70=$F69,I69,"")</f>
        <v/>
      </c>
      <c r="J70" s="36" t="str">
        <f>IF($F70=$F69,J69,"")</f>
        <v/>
      </c>
      <c r="K70" s="36" t="str">
        <f>IF($F70=$F69,K69,"")</f>
        <v/>
      </c>
      <c r="L70" s="46" t="str">
        <f>IF($F70=$F69,L69,"")</f>
        <v/>
      </c>
      <c r="M70" s="42">
        <f>IF(C70="OV/StVM",0,IF(D70="","",IF(D70&gt;15,0,IF(C70="BezM",LOOKUP(D70,Hilfe!$A$1:$A$15,Hilfe!$C$1:$C$15),LOOKUP(D70,Hilfe!$A$1:$A$15,Hilfe!$B$1:$B$15)))))</f>
        <v>0</v>
      </c>
      <c r="N70" s="37" t="str">
        <f>IF(C70="OV/StVM",0,IF(E70="","",IF(E70&gt;15,0,IF(C70="BezM",LOOKUP(E70,Hilfe!$A$1:$A$15,Hilfe!$C$1:$C$15),LOOKUP(E70,Hilfe!$A$1:$A$15,Hilfe!$B$1:$B$15)))))</f>
        <v/>
      </c>
      <c r="O70" s="38">
        <f>IF(F69&lt;&gt;F70,SUM(M70:N70),SUM(O69,M70:N70))</f>
        <v>0</v>
      </c>
      <c r="P70" s="55"/>
      <c r="Q70" s="45"/>
      <c r="R70" s="36" t="str">
        <f>IF($F70=$F69,R69,"")</f>
        <v/>
      </c>
      <c r="S70" s="36" t="str">
        <f>IF($F70=$F69,S69,"")</f>
        <v/>
      </c>
      <c r="T70" s="36" t="str">
        <f>IF($F70=$F69,T69,"")</f>
        <v/>
      </c>
      <c r="U70" s="36" t="str">
        <f>IF($F70=$F69,U69,"")</f>
        <v/>
      </c>
      <c r="V70" s="46" t="str">
        <f>IF($F70=$F69,V69,"")</f>
        <v/>
      </c>
      <c r="W70" s="55"/>
      <c r="X70" s="45" t="str">
        <f>IF($F70=$F69,X69,"")</f>
        <v/>
      </c>
      <c r="Y70" s="36" t="str">
        <f>IF($F70=$F69,Y69,"")</f>
        <v/>
      </c>
      <c r="Z70" s="46" t="str">
        <f>IF($F70=$F69,Z69,"")</f>
        <v/>
      </c>
      <c r="AA70" s="66"/>
      <c r="AB70" s="30" t="s">
        <v>154</v>
      </c>
      <c r="AC70" s="30" t="s">
        <v>73</v>
      </c>
      <c r="AD70" s="30" t="s">
        <v>187</v>
      </c>
      <c r="AE70" s="45" t="str">
        <f>IF($F70=$F69,AE69,"")</f>
        <v/>
      </c>
      <c r="AF70" s="36" t="str">
        <f>IF($F70=$F69,AF69,"")</f>
        <v/>
      </c>
      <c r="AG70" s="36" t="str">
        <f>IF($F70=$F69,AG69,"")</f>
        <v/>
      </c>
      <c r="AH70" s="36" t="str">
        <f>IF($F70=$F69,AH69,"")</f>
        <v/>
      </c>
      <c r="AI70" s="36" t="str">
        <f>IF($F70=$F69,AI69,"")</f>
        <v/>
      </c>
      <c r="AJ70" s="46" t="str">
        <f>IF($F70=$F69,AJ69,"")</f>
        <v/>
      </c>
      <c r="AK70" s="66"/>
      <c r="AL70" s="34">
        <f>IF(F70=F71,"",G70)</f>
        <v>1</v>
      </c>
      <c r="AM70" s="31">
        <f>IF(F70=F71,"",O70)</f>
        <v>0</v>
      </c>
      <c r="AN70" s="56" t="str">
        <f>LOOKUP(B70,Sportart,Hilfe!$D$1:$D$23)</f>
        <v>E</v>
      </c>
    </row>
    <row r="71" spans="1:40" s="7" customFormat="1" ht="15.75" customHeight="1" x14ac:dyDescent="0.2">
      <c r="A71" s="19">
        <v>45051</v>
      </c>
      <c r="B71" s="20" t="s">
        <v>46</v>
      </c>
      <c r="C71" s="20" t="s">
        <v>67</v>
      </c>
      <c r="D71" s="23">
        <v>3</v>
      </c>
      <c r="E71" s="23"/>
      <c r="F71" s="29" t="s">
        <v>238</v>
      </c>
      <c r="G71" s="100">
        <f>IF(F71&lt;&gt;F72,1,G70+1)</f>
        <v>1</v>
      </c>
      <c r="H71" s="55"/>
      <c r="I71" s="45" t="str">
        <f>IF($F71=$F72,I70,"")</f>
        <v/>
      </c>
      <c r="J71" s="36" t="str">
        <f>IF($F71=$F72,J70,"")</f>
        <v/>
      </c>
      <c r="K71" s="36" t="str">
        <f>IF($F71=$F72,K70,"")</f>
        <v/>
      </c>
      <c r="L71" s="46" t="str">
        <f>IF($F71=$F72,L70,"")</f>
        <v/>
      </c>
      <c r="M71" s="42">
        <f>IF(C71="OV/StVM",0,IF(D71="","",IF(D71&gt;15,0,IF(C71="BezM",LOOKUP(D71,Hilfe!$A$1:$A$15,Hilfe!$C$1:$C$15),LOOKUP(D71,Hilfe!$A$1:$A$15,Hilfe!$B$1:$B$15)))))</f>
        <v>18</v>
      </c>
      <c r="N71" s="37" t="str">
        <f>IF(C71="OV/StVM",0,IF(E71="","",IF(E71&gt;15,0,IF(C71="BezM",LOOKUP(E71,Hilfe!$A$1:$A$15,Hilfe!$C$1:$C$15),LOOKUP(E71,Hilfe!$A$1:$A$15,Hilfe!$B$1:$B$15)))))</f>
        <v/>
      </c>
      <c r="O71" s="38">
        <f>IF(F72&lt;&gt;F71,SUM(M71:N71),SUM(O70,M71:N71))</f>
        <v>18</v>
      </c>
      <c r="P71" s="55"/>
      <c r="Q71" s="45" t="str">
        <f>IF($F71=$F72,Q70,"")</f>
        <v/>
      </c>
      <c r="R71" s="36" t="str">
        <f>IF($F71=$F72,R70,"")</f>
        <v/>
      </c>
      <c r="S71" s="36" t="str">
        <f>IF($F71=$F72,S70,"")</f>
        <v/>
      </c>
      <c r="T71" s="36" t="str">
        <f>IF($F71=$F72,T70,"")</f>
        <v/>
      </c>
      <c r="U71" s="36" t="str">
        <f>IF($F71=$F72,U70,"")</f>
        <v/>
      </c>
      <c r="V71" s="46" t="str">
        <f>IF($F71=$F72,V70,"")</f>
        <v/>
      </c>
      <c r="W71" s="55"/>
      <c r="X71" s="45" t="str">
        <f>IF($F71=$F72,X70,"")</f>
        <v/>
      </c>
      <c r="Y71" s="36" t="str">
        <f>IF($F71=$F72,Y70,"")</f>
        <v/>
      </c>
      <c r="Z71" s="46" t="str">
        <f>IF($F71=$F72,Z70,"")</f>
        <v/>
      </c>
      <c r="AA71" s="66"/>
      <c r="AB71" s="30" t="s">
        <v>136</v>
      </c>
      <c r="AC71" s="30" t="s">
        <v>137</v>
      </c>
      <c r="AD71" s="30" t="s">
        <v>187</v>
      </c>
      <c r="AE71" s="45" t="str">
        <f>IF($F71=$F70,AE70,"")</f>
        <v/>
      </c>
      <c r="AF71" s="36" t="str">
        <f>IF($F71=$F70,AF70,"")</f>
        <v/>
      </c>
      <c r="AG71" s="36" t="str">
        <f>IF($F71=$F70,AG70,"")</f>
        <v/>
      </c>
      <c r="AH71" s="36" t="str">
        <f>IF($F71=$F70,AH70,"")</f>
        <v/>
      </c>
      <c r="AI71" s="36" t="str">
        <f>IF($F71=$F70,AI70,"")</f>
        <v/>
      </c>
      <c r="AJ71" s="46" t="str">
        <f>IF($F71=$F70,AJ70,"")</f>
        <v/>
      </c>
      <c r="AK71" s="66"/>
      <c r="AL71" s="34">
        <f>IF(F71=F74,"",G71)</f>
        <v>1</v>
      </c>
      <c r="AM71" s="31">
        <f>IF(F71=F74,"",O71)</f>
        <v>18</v>
      </c>
      <c r="AN71" s="56" t="str">
        <f>LOOKUP(B71,Sportart,Hilfe!$D$1:$D$23)</f>
        <v>E</v>
      </c>
    </row>
    <row r="72" spans="1:40" s="7" customFormat="1" ht="15.75" customHeight="1" x14ac:dyDescent="0.2">
      <c r="A72" s="19">
        <v>45051</v>
      </c>
      <c r="B72" s="20" t="s">
        <v>46</v>
      </c>
      <c r="C72" s="20" t="s">
        <v>67</v>
      </c>
      <c r="D72" s="23">
        <v>23</v>
      </c>
      <c r="E72" s="23"/>
      <c r="F72" s="29" t="s">
        <v>276</v>
      </c>
      <c r="G72" s="100">
        <f>IF(F72&lt;&gt;F71,1,G71+1)</f>
        <v>1</v>
      </c>
      <c r="H72" s="55"/>
      <c r="I72" s="45" t="str">
        <f>IF($F72=$F71,I71,"")</f>
        <v/>
      </c>
      <c r="J72" s="36" t="str">
        <f>IF($F72=$F71,J71,"")</f>
        <v/>
      </c>
      <c r="K72" s="36" t="str">
        <f>IF($F72=$F71,K71,"")</f>
        <v/>
      </c>
      <c r="L72" s="46" t="str">
        <f>IF($F72=$F71,L71,"")</f>
        <v/>
      </c>
      <c r="M72" s="42">
        <f>IF(C72="OV/StVM",0,IF(D72="","",IF(D72&gt;15,0,IF(C72="BezM",LOOKUP(D72,Hilfe!$A$1:$A$15,Hilfe!$C$1:$C$15),LOOKUP(D72,Hilfe!$A$1:$A$15,Hilfe!$B$1:$B$15)))))</f>
        <v>0</v>
      </c>
      <c r="N72" s="37" t="str">
        <f>IF(C72="OV/StVM",0,IF(E72="","",IF(E72&gt;15,0,IF(C72="BezM",LOOKUP(E72,Hilfe!$A$1:$A$15,Hilfe!$C$1:$C$15),LOOKUP(E72,Hilfe!$A$1:$A$15,Hilfe!$B$1:$B$15)))))</f>
        <v/>
      </c>
      <c r="O72" s="38">
        <f>IF(F71&lt;&gt;F72,SUM(M72:N72),SUM(O71,M72:N72))</f>
        <v>0</v>
      </c>
      <c r="P72" s="55"/>
      <c r="Q72" s="45"/>
      <c r="R72" s="36" t="str">
        <f>IF($F72=$F71,R71,"")</f>
        <v/>
      </c>
      <c r="S72" s="36" t="str">
        <f>IF($F72=$F71,S71,"")</f>
        <v/>
      </c>
      <c r="T72" s="36" t="str">
        <f>IF($F72=$F71,T71,"")</f>
        <v/>
      </c>
      <c r="U72" s="36" t="str">
        <f>IF($F72=$F71,U71,"")</f>
        <v/>
      </c>
      <c r="V72" s="46" t="str">
        <f>IF($F72=$F71,V71,"")</f>
        <v/>
      </c>
      <c r="W72" s="55"/>
      <c r="X72" s="45" t="str">
        <f>IF($F72=$F71,X71,"")</f>
        <v/>
      </c>
      <c r="Y72" s="36" t="str">
        <f>IF($F72=$F71,Y71,"")</f>
        <v/>
      </c>
      <c r="Z72" s="46" t="str">
        <f>IF($F72=$F71,Z71,"")</f>
        <v/>
      </c>
      <c r="AA72" s="66"/>
      <c r="AB72" s="30" t="s">
        <v>152</v>
      </c>
      <c r="AC72" s="30" t="s">
        <v>100</v>
      </c>
      <c r="AD72" s="30" t="s">
        <v>187</v>
      </c>
      <c r="AE72" s="45" t="str">
        <f>IF($F72=$F71,AE71,"")</f>
        <v/>
      </c>
      <c r="AF72" s="36" t="str">
        <f>IF($F72=$F71,AF71,"")</f>
        <v/>
      </c>
      <c r="AG72" s="36" t="str">
        <f>IF($F72=$F71,AG71,"")</f>
        <v/>
      </c>
      <c r="AH72" s="36" t="str">
        <f>IF($F72=$F71,AH71,"")</f>
        <v/>
      </c>
      <c r="AI72" s="36" t="str">
        <f>IF($F72=$F71,AI71,"")</f>
        <v/>
      </c>
      <c r="AJ72" s="46" t="str">
        <f>IF($F72=$F71,AJ71,"")</f>
        <v/>
      </c>
      <c r="AK72" s="66"/>
      <c r="AL72" s="34">
        <f>IF(F72=F73,"",G72)</f>
        <v>1</v>
      </c>
      <c r="AM72" s="31">
        <f>IF(F72=F73,"",O72)</f>
        <v>0</v>
      </c>
      <c r="AN72" s="56" t="str">
        <f>LOOKUP(B72,Sportart,Hilfe!$D$1:$D$23)</f>
        <v>E</v>
      </c>
    </row>
    <row r="73" spans="1:40" s="7" customFormat="1" ht="15.75" customHeight="1" x14ac:dyDescent="0.2">
      <c r="A73" s="19">
        <v>45051</v>
      </c>
      <c r="B73" s="20" t="s">
        <v>46</v>
      </c>
      <c r="C73" s="20" t="s">
        <v>67</v>
      </c>
      <c r="D73" s="23">
        <v>43</v>
      </c>
      <c r="E73" s="23"/>
      <c r="F73" s="29" t="s">
        <v>231</v>
      </c>
      <c r="G73" s="100">
        <f>IF(F73&lt;&gt;F72,1,G72+1)</f>
        <v>1</v>
      </c>
      <c r="H73" s="55"/>
      <c r="I73" s="45" t="str">
        <f>IF($F73=$F72,I72,"")</f>
        <v/>
      </c>
      <c r="J73" s="36" t="str">
        <f>IF($F73=$F72,J72,"")</f>
        <v/>
      </c>
      <c r="K73" s="36" t="str">
        <f>IF($F73=$F72,K72,"")</f>
        <v/>
      </c>
      <c r="L73" s="46" t="str">
        <f>IF($F73=$F72,L72,"")</f>
        <v/>
      </c>
      <c r="M73" s="42">
        <f>IF(C73="OV/StVM",0,IF(D73="","",IF(D73&gt;15,0,IF(C73="BezM",LOOKUP(D73,Hilfe!$A$1:$A$15,Hilfe!$C$1:$C$15),LOOKUP(D73,Hilfe!$A$1:$A$15,Hilfe!$B$1:$B$15)))))</f>
        <v>0</v>
      </c>
      <c r="N73" s="37" t="str">
        <f>IF(C73="OV/StVM",0,IF(E73="","",IF(E73&gt;15,0,IF(C73="BezM",LOOKUP(E73,Hilfe!$A$1:$A$15,Hilfe!$C$1:$C$15),LOOKUP(E73,Hilfe!$A$1:$A$15,Hilfe!$B$1:$B$15)))))</f>
        <v/>
      </c>
      <c r="O73" s="38">
        <f>IF(F72&lt;&gt;F73,SUM(M73:N73),SUM(O72,M73:N73))</f>
        <v>0</v>
      </c>
      <c r="P73" s="55"/>
      <c r="Q73" s="45"/>
      <c r="R73" s="36" t="str">
        <f>IF($F73=$F72,R72,"")</f>
        <v/>
      </c>
      <c r="S73" s="36" t="str">
        <f>IF($F73=$F72,S72,"")</f>
        <v/>
      </c>
      <c r="T73" s="36" t="str">
        <f>IF($F73=$F72,T72,"")</f>
        <v/>
      </c>
      <c r="U73" s="36" t="str">
        <f>IF($F73=$F72,U72,"")</f>
        <v/>
      </c>
      <c r="V73" s="46" t="str">
        <f>IF($F73=$F72,V72,"")</f>
        <v/>
      </c>
      <c r="W73" s="55"/>
      <c r="X73" s="45" t="str">
        <f>IF($F73=$F72,X72,"")</f>
        <v/>
      </c>
      <c r="Y73" s="36" t="str">
        <f>IF($F73=$F72,Y72,"")</f>
        <v/>
      </c>
      <c r="Z73" s="46" t="str">
        <f>IF($F73=$F72,Z72,"")</f>
        <v/>
      </c>
      <c r="AA73" s="66"/>
      <c r="AB73" s="30" t="s">
        <v>168</v>
      </c>
      <c r="AC73" s="30" t="s">
        <v>72</v>
      </c>
      <c r="AD73" s="30" t="s">
        <v>187</v>
      </c>
      <c r="AE73" s="45" t="str">
        <f>IF($F73=$F72,AE72,"")</f>
        <v/>
      </c>
      <c r="AF73" s="36" t="str">
        <f>IF($F73=$F72,AF72,"")</f>
        <v/>
      </c>
      <c r="AG73" s="36" t="str">
        <f>IF($F73=$F72,AG72,"")</f>
        <v/>
      </c>
      <c r="AH73" s="36" t="str">
        <f>IF($F73=$F72,AH72,"")</f>
        <v/>
      </c>
      <c r="AI73" s="36" t="str">
        <f>IF($F73=$F72,AI72,"")</f>
        <v/>
      </c>
      <c r="AJ73" s="46" t="str">
        <f>IF($F73=$F72,AJ72,"")</f>
        <v/>
      </c>
      <c r="AK73" s="66"/>
      <c r="AL73" s="34">
        <f>IF(F73=F74,"",G73)</f>
        <v>1</v>
      </c>
      <c r="AM73" s="31">
        <f>IF(F73=F74,"",O73)</f>
        <v>0</v>
      </c>
      <c r="AN73" s="56" t="str">
        <f>LOOKUP(B73,Sportart,Hilfe!$D$1:$D$23)</f>
        <v>E</v>
      </c>
    </row>
    <row r="74" spans="1:40" s="7" customFormat="1" ht="15.75" customHeight="1" x14ac:dyDescent="0.2">
      <c r="A74" s="19">
        <v>45051</v>
      </c>
      <c r="B74" s="20" t="s">
        <v>46</v>
      </c>
      <c r="C74" s="20" t="s">
        <v>67</v>
      </c>
      <c r="D74" s="24">
        <v>47</v>
      </c>
      <c r="E74" s="23"/>
      <c r="F74" s="29" t="s">
        <v>241</v>
      </c>
      <c r="G74" s="100">
        <f>IF(F74&lt;&gt;F73,1,G73+1)</f>
        <v>1</v>
      </c>
      <c r="H74" s="55"/>
      <c r="I74" s="45" t="str">
        <f>IF($F74=$F73,I73,"")</f>
        <v/>
      </c>
      <c r="J74" s="36" t="str">
        <f>IF($F74=$F73,J73,"")</f>
        <v/>
      </c>
      <c r="K74" s="36" t="str">
        <f>IF($F74=$F73,K73,"")</f>
        <v/>
      </c>
      <c r="L74" s="46" t="str">
        <f>IF($F74=$F73,L73,"")</f>
        <v/>
      </c>
      <c r="M74" s="42">
        <f>IF(C74="OV/StVM",0,IF(D74="","",IF(D74&gt;15,0,IF(C74="BezM",LOOKUP(D74,Hilfe!$A$1:$A$15,Hilfe!$C$1:$C$15),LOOKUP(D74,Hilfe!$A$1:$A$15,Hilfe!$B$1:$B$15)))))</f>
        <v>0</v>
      </c>
      <c r="N74" s="37" t="str">
        <f>IF(C74="OV/StVM",0,IF(E74="","",IF(E74&gt;15,0,IF(C74="BezM",LOOKUP(E74,Hilfe!$A$1:$A$15,Hilfe!$C$1:$C$15),LOOKUP(E74,Hilfe!$A$1:$A$15,Hilfe!$B$1:$B$15)))))</f>
        <v/>
      </c>
      <c r="O74" s="38">
        <f>IF(F73&lt;&gt;F74,SUM(M74:N74),SUM(O73,M74:N74))</f>
        <v>0</v>
      </c>
      <c r="P74" s="55"/>
      <c r="Q74" s="45"/>
      <c r="R74" s="36" t="str">
        <f>IF($F74=$F73,R73,"")</f>
        <v/>
      </c>
      <c r="S74" s="36" t="str">
        <f>IF($F74=$F73,S73,"")</f>
        <v/>
      </c>
      <c r="T74" s="36" t="str">
        <f>IF($F74=$F73,T73,"")</f>
        <v/>
      </c>
      <c r="U74" s="36" t="str">
        <f>IF($F74=$F73,U73,"")</f>
        <v/>
      </c>
      <c r="V74" s="46" t="str">
        <f>IF($F74=$F73,V73,"")</f>
        <v/>
      </c>
      <c r="W74" s="55"/>
      <c r="X74" s="45" t="str">
        <f>IF($F74=$F73,X73,"")</f>
        <v/>
      </c>
      <c r="Y74" s="36" t="str">
        <f>IF($F74=$F73,Y73,"")</f>
        <v/>
      </c>
      <c r="Z74" s="46" t="str">
        <f>IF($F74=$F73,Z73,"")</f>
        <v/>
      </c>
      <c r="AA74" s="66"/>
      <c r="AB74" s="30" t="s">
        <v>171</v>
      </c>
      <c r="AC74" s="30" t="s">
        <v>72</v>
      </c>
      <c r="AD74" s="30" t="s">
        <v>194</v>
      </c>
      <c r="AE74" s="45" t="str">
        <f>IF($F74=$F73,AE73,"")</f>
        <v/>
      </c>
      <c r="AF74" s="36" t="str">
        <f>IF($F74=$F73,AF73,"")</f>
        <v/>
      </c>
      <c r="AG74" s="36" t="str">
        <f>IF($F74=$F73,AG73,"")</f>
        <v/>
      </c>
      <c r="AH74" s="36" t="str">
        <f>IF($F74=$F73,AH73,"")</f>
        <v/>
      </c>
      <c r="AI74" s="36" t="str">
        <f>IF($F74=$F73,AI73,"")</f>
        <v/>
      </c>
      <c r="AJ74" s="46" t="str">
        <f>IF($F74=$F73,AJ73,"")</f>
        <v/>
      </c>
      <c r="AK74" s="66"/>
      <c r="AL74" s="34">
        <f>IF(F74=F75,"",G74)</f>
        <v>1</v>
      </c>
      <c r="AM74" s="31">
        <f>IF(F74=F75,"",O74)</f>
        <v>0</v>
      </c>
      <c r="AN74" s="56" t="str">
        <f>LOOKUP(B74,Sportart,Hilfe!$D$1:$D$23)</f>
        <v>E</v>
      </c>
    </row>
    <row r="75" spans="1:40" s="7" customFormat="1" ht="15.75" customHeight="1" x14ac:dyDescent="0.2">
      <c r="A75" s="19">
        <v>45051</v>
      </c>
      <c r="B75" s="20" t="s">
        <v>46</v>
      </c>
      <c r="C75" s="20" t="s">
        <v>67</v>
      </c>
      <c r="D75" s="23">
        <v>34</v>
      </c>
      <c r="E75" s="23"/>
      <c r="F75" s="29" t="s">
        <v>303</v>
      </c>
      <c r="G75" s="100">
        <f>IF(F75&lt;&gt;F74,1,G74+1)</f>
        <v>1</v>
      </c>
      <c r="H75" s="55"/>
      <c r="I75" s="45" t="str">
        <f>IF($F75=$F74,I74,"")</f>
        <v/>
      </c>
      <c r="J75" s="36" t="str">
        <f>IF($F75=$F74,J74,"")</f>
        <v/>
      </c>
      <c r="K75" s="36" t="str">
        <f>IF($F75=$F74,K74,"")</f>
        <v/>
      </c>
      <c r="L75" s="46" t="str">
        <f>IF($F75=$F74,L74,"")</f>
        <v/>
      </c>
      <c r="M75" s="42">
        <f>IF(C75="OV/StVM",0,IF(D75="","",IF(D75&gt;15,0,IF(C75="BezM",LOOKUP(D75,Hilfe!$A$1:$A$15,Hilfe!$C$1:$C$15),LOOKUP(D75,Hilfe!$A$1:$A$15,Hilfe!$B$1:$B$15)))))</f>
        <v>0</v>
      </c>
      <c r="N75" s="37" t="str">
        <f>IF(C75="OV/StVM",0,IF(E75="","",IF(E75&gt;15,0,IF(C75="BezM",LOOKUP(E75,Hilfe!$A$1:$A$15,Hilfe!$C$1:$C$15),LOOKUP(E75,Hilfe!$A$1:$A$15,Hilfe!$B$1:$B$15)))))</f>
        <v/>
      </c>
      <c r="O75" s="38">
        <f>IF(F74&lt;&gt;F75,SUM(M75:N75),SUM(O74,M75:N75))</f>
        <v>0</v>
      </c>
      <c r="P75" s="55"/>
      <c r="Q75" s="45"/>
      <c r="R75" s="36" t="str">
        <f>IF($F75=$F74,R74,"")</f>
        <v/>
      </c>
      <c r="S75" s="36" t="str">
        <f>IF($F75=$F74,S74,"")</f>
        <v/>
      </c>
      <c r="T75" s="36" t="str">
        <f>IF($F75=$F74,T74,"")</f>
        <v/>
      </c>
      <c r="U75" s="36" t="str">
        <f>IF($F75=$F74,U74,"")</f>
        <v/>
      </c>
      <c r="V75" s="46" t="str">
        <f>IF($F75=$F74,V74,"")</f>
        <v/>
      </c>
      <c r="W75" s="55"/>
      <c r="X75" s="45" t="str">
        <f>IF($F75=$F74,X74,"")</f>
        <v/>
      </c>
      <c r="Y75" s="36" t="str">
        <f>IF($F75=$F74,Y74,"")</f>
        <v/>
      </c>
      <c r="Z75" s="46" t="str">
        <f>IF($F75=$F74,Z74,"")</f>
        <v/>
      </c>
      <c r="AA75" s="66"/>
      <c r="AB75" s="30" t="s">
        <v>161</v>
      </c>
      <c r="AC75" s="30" t="s">
        <v>72</v>
      </c>
      <c r="AD75" s="30" t="s">
        <v>194</v>
      </c>
      <c r="AE75" s="45" t="str">
        <f>IF($F75=$F74,AE74,"")</f>
        <v/>
      </c>
      <c r="AF75" s="36" t="str">
        <f>IF($F75=$F74,AF74,"")</f>
        <v/>
      </c>
      <c r="AG75" s="36" t="str">
        <f>IF($F75=$F74,AG74,"")</f>
        <v/>
      </c>
      <c r="AH75" s="36" t="str">
        <f>IF($F75=$F74,AH74,"")</f>
        <v/>
      </c>
      <c r="AI75" s="36" t="str">
        <f>IF($F75=$F74,AI74,"")</f>
        <v/>
      </c>
      <c r="AJ75" s="46" t="str">
        <f>IF($F75=$F74,AJ74,"")</f>
        <v/>
      </c>
      <c r="AK75" s="66"/>
      <c r="AL75" s="34">
        <f>IF(F75=F76,"",G75)</f>
        <v>1</v>
      </c>
      <c r="AM75" s="31">
        <f>IF(F75=F76,"",O75)</f>
        <v>0</v>
      </c>
      <c r="AN75" s="56" t="str">
        <f>LOOKUP(B75,Sportart,Hilfe!$D$1:$D$23)</f>
        <v>E</v>
      </c>
    </row>
    <row r="76" spans="1:40" s="7" customFormat="1" ht="15.75" customHeight="1" x14ac:dyDescent="0.2">
      <c r="A76" s="19">
        <v>45051</v>
      </c>
      <c r="B76" s="20" t="s">
        <v>46</v>
      </c>
      <c r="C76" s="20" t="s">
        <v>67</v>
      </c>
      <c r="D76" s="23">
        <v>2</v>
      </c>
      <c r="E76" s="23"/>
      <c r="F76" s="29" t="s">
        <v>223</v>
      </c>
      <c r="G76" s="100">
        <f>IF(F76&lt;&gt;F75,1,G75+1)</f>
        <v>1</v>
      </c>
      <c r="H76" s="55"/>
      <c r="I76" s="45" t="str">
        <f>IF($F76=$F75,I75,"")</f>
        <v/>
      </c>
      <c r="J76" s="36" t="str">
        <f>IF($F76=$F75,J75,"")</f>
        <v/>
      </c>
      <c r="K76" s="36" t="str">
        <f>IF($F76=$F75,K75,"")</f>
        <v/>
      </c>
      <c r="L76" s="46" t="str">
        <f>IF($F76=$F75,L75,"")</f>
        <v/>
      </c>
      <c r="M76" s="42">
        <f>IF(C76="OV/StVM",0,IF(D76="","",IF(D76&gt;15,0,IF(C76="BezM",LOOKUP(D76,Hilfe!$A$1:$A$15,Hilfe!$C$1:$C$15),LOOKUP(D76,Hilfe!$A$1:$A$15,Hilfe!$B$1:$B$15)))))</f>
        <v>21</v>
      </c>
      <c r="N76" s="37" t="str">
        <f>IF(C76="OV/StVM",0,IF(E76="","",IF(E76&gt;15,0,IF(C76="BezM",LOOKUP(E76,Hilfe!$A$1:$A$15,Hilfe!$C$1:$C$15),LOOKUP(E76,Hilfe!$A$1:$A$15,Hilfe!$B$1:$B$15)))))</f>
        <v/>
      </c>
      <c r="O76" s="38">
        <f>IF(F75&lt;&gt;F76,SUM(M76:N76),SUM(O75,M76:N76))</f>
        <v>21</v>
      </c>
      <c r="P76" s="55"/>
      <c r="Q76" s="45" t="str">
        <f>IF($F76=$F75,Q75,"")</f>
        <v/>
      </c>
      <c r="R76" s="36" t="str">
        <f>IF($F76=$F75,R75,"")</f>
        <v/>
      </c>
      <c r="S76" s="36" t="str">
        <f>IF($F76=$F75,S75,"")</f>
        <v/>
      </c>
      <c r="T76" s="36" t="str">
        <f>IF($F76=$F75,T75,"")</f>
        <v/>
      </c>
      <c r="U76" s="36" t="str">
        <f>IF($F76=$F75,U75,"")</f>
        <v/>
      </c>
      <c r="V76" s="46" t="str">
        <f>IF($F76=$F75,V75,"")</f>
        <v/>
      </c>
      <c r="W76" s="55"/>
      <c r="X76" s="45" t="str">
        <f>IF($F76=$F75,X75,"")</f>
        <v/>
      </c>
      <c r="Y76" s="36" t="str">
        <f>IF($F76=$F75,Y75,"")</f>
        <v/>
      </c>
      <c r="Z76" s="46" t="str">
        <f>IF($F76=$F75,Z75,"")</f>
        <v/>
      </c>
      <c r="AA76" s="66"/>
      <c r="AB76" s="30" t="s">
        <v>129</v>
      </c>
      <c r="AC76" s="30" t="s">
        <v>130</v>
      </c>
      <c r="AD76" s="30" t="s">
        <v>200</v>
      </c>
      <c r="AE76" s="45" t="str">
        <f>IF($F76=$F75,AE75,"")</f>
        <v/>
      </c>
      <c r="AF76" s="36" t="str">
        <f>IF($F76=$F75,AF75,"")</f>
        <v/>
      </c>
      <c r="AG76" s="36" t="str">
        <f>IF($F76=$F75,AG75,"")</f>
        <v/>
      </c>
      <c r="AH76" s="36" t="str">
        <f>IF($F76=$F75,AH75,"")</f>
        <v/>
      </c>
      <c r="AI76" s="36" t="str">
        <f>IF($F76=$F75,AI75,"")</f>
        <v/>
      </c>
      <c r="AJ76" s="46" t="str">
        <f>IF($F76=$F75,AJ75,"")</f>
        <v/>
      </c>
      <c r="AK76" s="66"/>
      <c r="AL76" s="34">
        <f>IF(F76=F79,"",G76)</f>
        <v>1</v>
      </c>
      <c r="AM76" s="31">
        <f>IF(F76=F79,"",O76)</f>
        <v>21</v>
      </c>
      <c r="AN76" s="56" t="str">
        <f>LOOKUP(B76,Sportart,Hilfe!$D$1:$D$23)</f>
        <v>E</v>
      </c>
    </row>
    <row r="77" spans="1:40" s="7" customFormat="1" ht="15.75" customHeight="1" x14ac:dyDescent="0.2">
      <c r="A77" s="19">
        <v>45051</v>
      </c>
      <c r="B77" s="20" t="s">
        <v>46</v>
      </c>
      <c r="C77" s="20" t="s">
        <v>67</v>
      </c>
      <c r="D77" s="24">
        <v>21</v>
      </c>
      <c r="E77" s="23"/>
      <c r="F77" s="28" t="s">
        <v>237</v>
      </c>
      <c r="G77" s="100">
        <f>IF(F77&lt;&gt;F75,1,G75+1)</f>
        <v>1</v>
      </c>
      <c r="H77" s="55"/>
      <c r="I77" s="45" t="str">
        <f>IF($F77=$F76,I76,"")</f>
        <v/>
      </c>
      <c r="J77" s="36" t="str">
        <f>IF($F77=$F76,J76,"")</f>
        <v/>
      </c>
      <c r="K77" s="36" t="str">
        <f>IF($F77=$F76,K76,"")</f>
        <v/>
      </c>
      <c r="L77" s="46" t="str">
        <f>IF($F77=$F76,L76,"")</f>
        <v/>
      </c>
      <c r="M77" s="42">
        <f>IF(C77="OV/StVM",0,IF(D77="","",IF(D77&gt;15,0,IF(C77="BezM",LOOKUP(D77,Hilfe!$A$1:$A$15,Hilfe!$C$1:$C$15),LOOKUP(D77,Hilfe!$A$1:$A$15,Hilfe!$B$1:$B$15)))))</f>
        <v>0</v>
      </c>
      <c r="N77" s="37" t="str">
        <f>IF(C77="OV/StVM",0,IF(E77="","",IF(E77&gt;15,0,IF(C77="BezM",LOOKUP(E77,Hilfe!$A$1:$A$15,Hilfe!$C$1:$C$15),LOOKUP(E77,Hilfe!$A$1:$A$15,Hilfe!$B$1:$B$15)))))</f>
        <v/>
      </c>
      <c r="O77" s="38">
        <f>IF(F76&lt;&gt;F77,SUM(M77:N77),SUM(O76,M77:N77))</f>
        <v>0</v>
      </c>
      <c r="P77" s="55"/>
      <c r="Q77" s="45"/>
      <c r="R77" s="36" t="str">
        <f>IF($F77=$F76,R76,"")</f>
        <v/>
      </c>
      <c r="S77" s="36" t="str">
        <f>IF($F77=$F76,S76,"")</f>
        <v/>
      </c>
      <c r="T77" s="36" t="str">
        <f>IF($F77=$F76,T76,"")</f>
        <v/>
      </c>
      <c r="U77" s="36" t="str">
        <f>IF($F77=$F76,U76,"")</f>
        <v/>
      </c>
      <c r="V77" s="46" t="str">
        <f>IF($F77=$F76,V76,"")</f>
        <v/>
      </c>
      <c r="W77" s="55"/>
      <c r="X77" s="45" t="str">
        <f>IF($F77=$F76,X76,"")</f>
        <v/>
      </c>
      <c r="Y77" s="36" t="str">
        <f>IF($F77=$F76,Y76,"")</f>
        <v/>
      </c>
      <c r="Z77" s="46" t="str">
        <f>IF($F77=$F76,Z76,"")</f>
        <v/>
      </c>
      <c r="AA77" s="66"/>
      <c r="AB77" s="30" t="s">
        <v>211</v>
      </c>
      <c r="AC77" s="30" t="s">
        <v>217</v>
      </c>
      <c r="AD77" s="30" t="s">
        <v>197</v>
      </c>
      <c r="AE77" s="45" t="str">
        <f>IF($F77=$F76,AE76,"")</f>
        <v/>
      </c>
      <c r="AF77" s="36" t="str">
        <f>IF($F77=$F76,AF76,"")</f>
        <v/>
      </c>
      <c r="AG77" s="36" t="str">
        <f>IF($F77=$F76,AG76,"")</f>
        <v/>
      </c>
      <c r="AH77" s="36" t="str">
        <f>IF($F77=$F76,AH76,"")</f>
        <v/>
      </c>
      <c r="AI77" s="36" t="str">
        <f>IF($F77=$F76,AI76,"")</f>
        <v/>
      </c>
      <c r="AJ77" s="46" t="str">
        <f>IF($F77=$F76,AJ76,"")</f>
        <v/>
      </c>
      <c r="AK77" s="66"/>
      <c r="AL77" s="34">
        <f>IF(F77=F78,"",G77)</f>
        <v>1</v>
      </c>
      <c r="AM77" s="31">
        <f>IF(F77=F78,"",O77)</f>
        <v>0</v>
      </c>
      <c r="AN77" s="56" t="str">
        <f>LOOKUP(B77,Sportart,Hilfe!$D$1:$D$23)</f>
        <v>E</v>
      </c>
    </row>
    <row r="78" spans="1:40" s="7" customFormat="1" ht="15.75" customHeight="1" x14ac:dyDescent="0.2">
      <c r="A78" s="19">
        <v>45051</v>
      </c>
      <c r="B78" s="20" t="s">
        <v>46</v>
      </c>
      <c r="C78" s="20" t="s">
        <v>67</v>
      </c>
      <c r="D78" s="23">
        <v>14</v>
      </c>
      <c r="E78" s="23"/>
      <c r="F78" s="29" t="s">
        <v>266</v>
      </c>
      <c r="G78" s="100">
        <f>IF(F78&lt;&gt;F77,1,G77+1)</f>
        <v>1</v>
      </c>
      <c r="H78" s="55"/>
      <c r="I78" s="45" t="str">
        <f>IF($F78=$F77,I77,"")</f>
        <v/>
      </c>
      <c r="J78" s="36" t="str">
        <f>IF($F78=$F77,J77,"")</f>
        <v/>
      </c>
      <c r="K78" s="36" t="str">
        <f>IF($F78=$F77,K77,"")</f>
        <v/>
      </c>
      <c r="L78" s="46" t="str">
        <f>IF($F78=$F77,L77,"")</f>
        <v/>
      </c>
      <c r="M78" s="42">
        <f>IF(C78="OV/StVM",0,IF(D78="","",IF(D78&gt;15,0,IF(C78="BezM",LOOKUP(D78,Hilfe!$A$1:$A$15,Hilfe!$C$1:$C$15),LOOKUP(D78,Hilfe!$A$1:$A$15,Hilfe!$B$1:$B$15)))))</f>
        <v>2</v>
      </c>
      <c r="N78" s="37" t="str">
        <f>IF(C78="OV/StVM",0,IF(E78="","",IF(E78&gt;15,0,IF(C78="BezM",LOOKUP(E78,Hilfe!$A$1:$A$15,Hilfe!$C$1:$C$15),LOOKUP(E78,Hilfe!$A$1:$A$15,Hilfe!$B$1:$B$15)))))</f>
        <v/>
      </c>
      <c r="O78" s="38">
        <f>IF(F77&lt;&gt;F78,SUM(M78:N78),SUM(O77,M78:N78))</f>
        <v>2</v>
      </c>
      <c r="P78" s="55"/>
      <c r="Q78" s="45"/>
      <c r="R78" s="36" t="str">
        <f>IF($F78=$F77,R77,"")</f>
        <v/>
      </c>
      <c r="S78" s="36" t="str">
        <f>IF($F78=$F77,S77,"")</f>
        <v/>
      </c>
      <c r="T78" s="36" t="str">
        <f>IF($F78=$F77,T77,"")</f>
        <v/>
      </c>
      <c r="U78" s="36" t="str">
        <f>IF($F78=$F77,U77,"")</f>
        <v/>
      </c>
      <c r="V78" s="46" t="str">
        <f>IF($F78=$F77,V77,"")</f>
        <v/>
      </c>
      <c r="W78" s="55"/>
      <c r="X78" s="45" t="str">
        <f>IF($F78=$F77,X77,"")</f>
        <v/>
      </c>
      <c r="Y78" s="36" t="str">
        <f>IF($F78=$F77,Y77,"")</f>
        <v/>
      </c>
      <c r="Z78" s="46" t="str">
        <f>IF($F78=$F77,Z77,"")</f>
        <v/>
      </c>
      <c r="AA78" s="66"/>
      <c r="AB78" s="30" t="s">
        <v>267</v>
      </c>
      <c r="AC78" s="30" t="s">
        <v>179</v>
      </c>
      <c r="AD78" s="30" t="s">
        <v>197</v>
      </c>
      <c r="AE78" s="45" t="str">
        <f>IF($F78=$F77,AE77,"")</f>
        <v/>
      </c>
      <c r="AF78" s="36" t="str">
        <f>IF($F78=$F77,AF77,"")</f>
        <v/>
      </c>
      <c r="AG78" s="36" t="str">
        <f>IF($F78=$F77,AG77,"")</f>
        <v/>
      </c>
      <c r="AH78" s="36" t="str">
        <f>IF($F78=$F77,AH77,"")</f>
        <v/>
      </c>
      <c r="AI78" s="36" t="str">
        <f>IF($F78=$F77,AI77,"")</f>
        <v/>
      </c>
      <c r="AJ78" s="46" t="str">
        <f>IF($F78=$F77,AJ77,"")</f>
        <v/>
      </c>
      <c r="AK78" s="66"/>
      <c r="AL78" s="34">
        <f>IF(F78=F79,"",G78)</f>
        <v>1</v>
      </c>
      <c r="AM78" s="31">
        <f>IF(F78=F79,"",O78)</f>
        <v>2</v>
      </c>
      <c r="AN78" s="56" t="str">
        <f>LOOKUP(B78,Sportart,Hilfe!$D$1:$D$23)</f>
        <v>E</v>
      </c>
    </row>
    <row r="79" spans="1:40" s="7" customFormat="1" ht="15.75" customHeight="1" x14ac:dyDescent="0.2">
      <c r="A79" s="19">
        <v>45051</v>
      </c>
      <c r="B79" s="20" t="s">
        <v>46</v>
      </c>
      <c r="C79" s="20" t="s">
        <v>67</v>
      </c>
      <c r="D79" s="23">
        <v>46</v>
      </c>
      <c r="E79" s="23"/>
      <c r="F79" s="29" t="s">
        <v>278</v>
      </c>
      <c r="G79" s="100">
        <f>IF(F79&lt;&gt;F78,1,G78+1)</f>
        <v>1</v>
      </c>
      <c r="H79" s="55"/>
      <c r="I79" s="45" t="str">
        <f>IF($F79=$F78,I78,"")</f>
        <v/>
      </c>
      <c r="J79" s="36" t="str">
        <f>IF($F79=$F78,J78,"")</f>
        <v/>
      </c>
      <c r="K79" s="36" t="str">
        <f>IF($F79=$F78,K78,"")</f>
        <v/>
      </c>
      <c r="L79" s="46" t="str">
        <f>IF($F79=$F78,L78,"")</f>
        <v/>
      </c>
      <c r="M79" s="42">
        <f>IF(C79="OV/StVM",0,IF(D79="","",IF(D79&gt;15,0,IF(C79="BezM",LOOKUP(D79,Hilfe!$A$1:$A$15,Hilfe!$C$1:$C$15),LOOKUP(D79,Hilfe!$A$1:$A$15,Hilfe!$B$1:$B$15)))))</f>
        <v>0</v>
      </c>
      <c r="N79" s="37" t="str">
        <f>IF(C79="OV/StVM",0,IF(E79="","",IF(E79&gt;15,0,IF(C79="BezM",LOOKUP(E79,Hilfe!$A$1:$A$15,Hilfe!$C$1:$C$15),LOOKUP(E79,Hilfe!$A$1:$A$15,Hilfe!$B$1:$B$15)))))</f>
        <v/>
      </c>
      <c r="O79" s="38">
        <f>IF(F78&lt;&gt;F79,SUM(M79:N79),SUM(O78,M79:N79))</f>
        <v>0</v>
      </c>
      <c r="P79" s="55"/>
      <c r="Q79" s="45"/>
      <c r="R79" s="36" t="str">
        <f>IF($F79=$F78,R78,"")</f>
        <v/>
      </c>
      <c r="S79" s="36" t="str">
        <f>IF($F79=$F78,S78,"")</f>
        <v/>
      </c>
      <c r="T79" s="36" t="str">
        <f>IF($F79=$F78,T78,"")</f>
        <v/>
      </c>
      <c r="U79" s="36" t="str">
        <f>IF($F79=$F78,U78,"")</f>
        <v/>
      </c>
      <c r="V79" s="46" t="str">
        <f>IF($F79=$F78,V78,"")</f>
        <v/>
      </c>
      <c r="W79" s="55"/>
      <c r="X79" s="45" t="str">
        <f>IF($F79=$F78,X78,"")</f>
        <v/>
      </c>
      <c r="Y79" s="36" t="str">
        <f>IF($F79=$F78,Y78,"")</f>
        <v/>
      </c>
      <c r="Z79" s="46" t="str">
        <f>IF($F79=$F78,Z78,"")</f>
        <v/>
      </c>
      <c r="AA79" s="66"/>
      <c r="AB79" s="30" t="s">
        <v>170</v>
      </c>
      <c r="AC79" s="30" t="s">
        <v>75</v>
      </c>
      <c r="AD79" s="30" t="s">
        <v>197</v>
      </c>
      <c r="AE79" s="45" t="str">
        <f>IF($F79=$F78,AE78,"")</f>
        <v/>
      </c>
      <c r="AF79" s="36" t="str">
        <f>IF($F79=$F78,AF78,"")</f>
        <v/>
      </c>
      <c r="AG79" s="36" t="str">
        <f>IF($F79=$F78,AG78,"")</f>
        <v/>
      </c>
      <c r="AH79" s="36" t="str">
        <f>IF($F79=$F78,AH78,"")</f>
        <v/>
      </c>
      <c r="AI79" s="36" t="str">
        <f>IF($F79=$F78,AI78,"")</f>
        <v/>
      </c>
      <c r="AJ79" s="46" t="str">
        <f>IF($F79=$F78,AJ78,"")</f>
        <v/>
      </c>
      <c r="AK79" s="66"/>
      <c r="AL79" s="34">
        <f>IF(F79=F80,"",G79)</f>
        <v>1</v>
      </c>
      <c r="AM79" s="31">
        <f>IF(F79=F80,"",O79)</f>
        <v>0</v>
      </c>
      <c r="AN79" s="56" t="str">
        <f>LOOKUP(B79,Sportart,Hilfe!$D$1:$D$23)</f>
        <v>E</v>
      </c>
    </row>
    <row r="80" spans="1:40" s="7" customFormat="1" ht="15.75" customHeight="1" x14ac:dyDescent="0.2">
      <c r="A80" s="19">
        <v>45051</v>
      </c>
      <c r="B80" s="20" t="s">
        <v>46</v>
      </c>
      <c r="C80" s="20" t="s">
        <v>67</v>
      </c>
      <c r="D80" s="23">
        <v>22</v>
      </c>
      <c r="E80" s="23"/>
      <c r="F80" s="28" t="s">
        <v>234</v>
      </c>
      <c r="G80" s="100">
        <f>IF(F80&lt;&gt;F79,1,G79+1)</f>
        <v>1</v>
      </c>
      <c r="H80" s="55"/>
      <c r="I80" s="45" t="str">
        <f>IF($F80=$F79,I79,"")</f>
        <v/>
      </c>
      <c r="J80" s="36" t="str">
        <f>IF($F80=$F79,J79,"")</f>
        <v/>
      </c>
      <c r="K80" s="36" t="str">
        <f>IF($F80=$F79,K79,"")</f>
        <v/>
      </c>
      <c r="L80" s="46" t="str">
        <f>IF($F80=$F79,L79,"")</f>
        <v/>
      </c>
      <c r="M80" s="42">
        <f>IF(C80="OV/StVM",0,IF(D80="","",IF(D80&gt;15,0,IF(C80="BezM",LOOKUP(D80,Hilfe!$A$1:$A$15,Hilfe!$C$1:$C$15),LOOKUP(D80,Hilfe!$A$1:$A$15,Hilfe!$B$1:$B$15)))))</f>
        <v>0</v>
      </c>
      <c r="N80" s="37" t="str">
        <f>IF(C80="OV/StVM",0,IF(E80="","",IF(E80&gt;15,0,IF(C80="BezM",LOOKUP(E80,Hilfe!$A$1:$A$15,Hilfe!$C$1:$C$15),LOOKUP(E80,Hilfe!$A$1:$A$15,Hilfe!$B$1:$B$15)))))</f>
        <v/>
      </c>
      <c r="O80" s="38">
        <f>IF(F79&lt;&gt;F80,SUM(M80:N80),SUM(O79,M80:N80))</f>
        <v>0</v>
      </c>
      <c r="P80" s="55"/>
      <c r="Q80" s="45"/>
      <c r="R80" s="36" t="str">
        <f>IF($F80=$F79,R79,"")</f>
        <v/>
      </c>
      <c r="S80" s="36" t="str">
        <f>IF($F80=$F79,S79,"")</f>
        <v/>
      </c>
      <c r="T80" s="36" t="str">
        <f>IF($F80=$F79,T79,"")</f>
        <v/>
      </c>
      <c r="U80" s="36" t="str">
        <f>IF($F80=$F79,U79,"")</f>
        <v/>
      </c>
      <c r="V80" s="46" t="str">
        <f>IF($F80=$F79,V79,"")</f>
        <v/>
      </c>
      <c r="W80" s="55"/>
      <c r="X80" s="45" t="str">
        <f>IF($F80=$F79,X79,"")</f>
        <v/>
      </c>
      <c r="Y80" s="36" t="str">
        <f>IF($F80=$F79,Y79,"")</f>
        <v/>
      </c>
      <c r="Z80" s="46" t="str">
        <f>IF($F80=$F79,Z79,"")</f>
        <v/>
      </c>
      <c r="AA80" s="66"/>
      <c r="AB80" s="30" t="s">
        <v>151</v>
      </c>
      <c r="AC80" s="30" t="s">
        <v>101</v>
      </c>
      <c r="AD80" s="30" t="s">
        <v>197</v>
      </c>
      <c r="AE80" s="45" t="str">
        <f>IF($F80=$F79,AE79,"")</f>
        <v/>
      </c>
      <c r="AF80" s="36" t="str">
        <f>IF($F80=$F79,AF79,"")</f>
        <v/>
      </c>
      <c r="AG80" s="36" t="str">
        <f>IF($F80=$F79,AG79,"")</f>
        <v/>
      </c>
      <c r="AH80" s="36" t="str">
        <f>IF($F80=$F79,AH79,"")</f>
        <v/>
      </c>
      <c r="AI80" s="36" t="str">
        <f>IF($F80=$F79,AI79,"")</f>
        <v/>
      </c>
      <c r="AJ80" s="46" t="str">
        <f>IF($F80=$F79,AJ79,"")</f>
        <v/>
      </c>
      <c r="AK80" s="66"/>
      <c r="AL80" s="34">
        <f>IF(F80=F81,"",G80)</f>
        <v>1</v>
      </c>
      <c r="AM80" s="31">
        <f>IF(F80=F81,"",O80)</f>
        <v>0</v>
      </c>
      <c r="AN80" s="56" t="str">
        <f>LOOKUP(B80,Sportart,Hilfe!$D$1:$D$23)</f>
        <v>E</v>
      </c>
    </row>
    <row r="81" spans="1:40" s="7" customFormat="1" ht="15.75" customHeight="1" x14ac:dyDescent="0.2">
      <c r="A81" s="19">
        <v>45051</v>
      </c>
      <c r="B81" s="20" t="s">
        <v>46</v>
      </c>
      <c r="C81" s="20" t="s">
        <v>67</v>
      </c>
      <c r="D81" s="23">
        <v>9</v>
      </c>
      <c r="E81" s="23"/>
      <c r="F81" s="58" t="s">
        <v>236</v>
      </c>
      <c r="G81" s="100">
        <f>IF(F81&lt;&gt;F80,1,G80+1)</f>
        <v>1</v>
      </c>
      <c r="H81" s="55"/>
      <c r="I81" s="45" t="str">
        <f>IF($F81=$F82,I80,"")</f>
        <v/>
      </c>
      <c r="J81" s="36" t="str">
        <f>IF($F81=$F82,J80,"")</f>
        <v/>
      </c>
      <c r="K81" s="36" t="str">
        <f>IF($F81=$F82,K80,"")</f>
        <v/>
      </c>
      <c r="L81" s="46" t="str">
        <f>IF($F81=$F82,L80,"")</f>
        <v/>
      </c>
      <c r="M81" s="42">
        <f>IF(C81="OV/StVM",0,IF(D81="","",IF(D81&gt;15,0,IF(C81="BezM",LOOKUP(D81,Hilfe!$A$1:$A$15,Hilfe!$C$1:$C$15),LOOKUP(D81,Hilfe!$A$1:$A$15,Hilfe!$B$1:$B$15)))))</f>
        <v>7</v>
      </c>
      <c r="N81" s="37" t="str">
        <f>IF(C81="OV/StVM",0,IF(E81="","",IF(E81&gt;15,0,IF(C81="BezM",LOOKUP(E81,Hilfe!$A$1:$A$15,Hilfe!$C$1:$C$15),LOOKUP(E81,Hilfe!$A$1:$A$15,Hilfe!$B$1:$B$15)))))</f>
        <v/>
      </c>
      <c r="O81" s="38">
        <f>IF(F82&lt;&gt;F81,SUM(M81:N81),SUM(O80,M81:N81))</f>
        <v>7</v>
      </c>
      <c r="P81" s="55"/>
      <c r="Q81" s="45" t="str">
        <f>IF($F81=$F82,Q80,"")</f>
        <v/>
      </c>
      <c r="R81" s="36" t="str">
        <f>IF($F81=$F82,R80,"")</f>
        <v/>
      </c>
      <c r="S81" s="36" t="str">
        <f>IF($F81=$F82,S80,"")</f>
        <v/>
      </c>
      <c r="T81" s="36" t="str">
        <f>IF($F81=$F82,T80,"")</f>
        <v/>
      </c>
      <c r="U81" s="36" t="str">
        <f>IF($F81=$F82,U80,"")</f>
        <v/>
      </c>
      <c r="V81" s="46" t="str">
        <f>IF($F81=$F82,V80,"")</f>
        <v/>
      </c>
      <c r="W81" s="55"/>
      <c r="X81" s="45" t="str">
        <f>IF($F81=$F82,X80,"")</f>
        <v/>
      </c>
      <c r="Y81" s="36" t="str">
        <f>IF($F81=$F82,Y80,"")</f>
        <v/>
      </c>
      <c r="Z81" s="46" t="str">
        <f>IF($F81=$F82,Z80,"")</f>
        <v/>
      </c>
      <c r="AA81" s="66"/>
      <c r="AB81" s="30" t="s">
        <v>140</v>
      </c>
      <c r="AC81" s="30" t="s">
        <v>182</v>
      </c>
      <c r="AD81" s="30" t="s">
        <v>188</v>
      </c>
      <c r="AE81" s="45" t="str">
        <f>IF($F81=$F80,AE80,"")</f>
        <v/>
      </c>
      <c r="AF81" s="36" t="str">
        <f>IF($F81=$F80,AF80,"")</f>
        <v/>
      </c>
      <c r="AG81" s="36" t="str">
        <f>IF($F81=$F80,AG80,"")</f>
        <v/>
      </c>
      <c r="AH81" s="36" t="str">
        <f>IF($F81=$F80,AH80,"")</f>
        <v/>
      </c>
      <c r="AI81" s="36" t="str">
        <f>IF($F81=$F80,AI80,"")</f>
        <v/>
      </c>
      <c r="AJ81" s="46" t="str">
        <f>IF($F81=$F80,AJ80,"")</f>
        <v/>
      </c>
      <c r="AK81" s="66"/>
      <c r="AL81" s="34">
        <f>IF(F81=F82,"",G81)</f>
        <v>1</v>
      </c>
      <c r="AM81" s="31">
        <f>IF(F81=F82,"",O81)</f>
        <v>7</v>
      </c>
      <c r="AN81" s="56" t="str">
        <f>LOOKUP(B81,Sportart,Hilfe!$D$1:$D$23)</f>
        <v>E</v>
      </c>
    </row>
    <row r="82" spans="1:40" s="7" customFormat="1" ht="15.75" customHeight="1" x14ac:dyDescent="0.2">
      <c r="A82" s="19">
        <v>45051</v>
      </c>
      <c r="B82" s="20" t="s">
        <v>46</v>
      </c>
      <c r="C82" s="20" t="s">
        <v>67</v>
      </c>
      <c r="D82" s="23">
        <v>16</v>
      </c>
      <c r="E82" s="23"/>
      <c r="F82" s="29" t="s">
        <v>283</v>
      </c>
      <c r="G82" s="100">
        <f>IF(F82&lt;&gt;F81,1,G81+1)</f>
        <v>1</v>
      </c>
      <c r="H82" s="55"/>
      <c r="I82" s="45" t="str">
        <f>IF($F82=$F83,I81,"")</f>
        <v/>
      </c>
      <c r="J82" s="36" t="str">
        <f>IF($F82=$F83,J81,"")</f>
        <v/>
      </c>
      <c r="K82" s="36" t="str">
        <f>IF($F82=$F83,K81,"")</f>
        <v/>
      </c>
      <c r="L82" s="46" t="str">
        <f>IF($F82=$F83,L81,"")</f>
        <v/>
      </c>
      <c r="M82" s="42">
        <f>IF(C82="OV/StVM",0,IF(D82="","",IF(D82&gt;15,0,IF(C82="BezM",LOOKUP(D82,Hilfe!$A$1:$A$15,Hilfe!$C$1:$C$15),LOOKUP(D82,Hilfe!$A$1:$A$15,Hilfe!$B$1:$B$15)))))</f>
        <v>0</v>
      </c>
      <c r="N82" s="37" t="str">
        <f>IF(C82="OV/StVM",0,IF(E82="","",IF(E82&gt;15,0,IF(C82="BezM",LOOKUP(E82,Hilfe!$A$1:$A$15,Hilfe!$C$1:$C$15),LOOKUP(E82,Hilfe!$A$1:$A$15,Hilfe!$B$1:$B$15)))))</f>
        <v/>
      </c>
      <c r="O82" s="38">
        <f>IF(F83&lt;&gt;F82,SUM(M82:N82),SUM(O81,M82:N82))</f>
        <v>0</v>
      </c>
      <c r="P82" s="55"/>
      <c r="Q82" s="45" t="str">
        <f>IF($F82=$F83,Q81,"")</f>
        <v/>
      </c>
      <c r="R82" s="36" t="str">
        <f>IF($F82=$F83,R81,"")</f>
        <v/>
      </c>
      <c r="S82" s="36" t="str">
        <f>IF($F82=$F83,S81,"")</f>
        <v/>
      </c>
      <c r="T82" s="36" t="str">
        <f>IF($F82=$F83,T81,"")</f>
        <v/>
      </c>
      <c r="U82" s="36" t="str">
        <f>IF($F82=$F83,U81,"")</f>
        <v/>
      </c>
      <c r="V82" s="46" t="str">
        <f>IF($F82=$F83,V81,"")</f>
        <v/>
      </c>
      <c r="W82" s="55"/>
      <c r="X82" s="45"/>
      <c r="Y82" s="36" t="str">
        <f>IF($F82=$F83,Y81,"")</f>
        <v/>
      </c>
      <c r="Z82" s="46" t="str">
        <f>IF($F82=$F83,Z81,"")</f>
        <v/>
      </c>
      <c r="AA82" s="66"/>
      <c r="AB82" s="30" t="s">
        <v>147</v>
      </c>
      <c r="AC82" s="30" t="s">
        <v>179</v>
      </c>
      <c r="AD82" s="30" t="s">
        <v>112</v>
      </c>
      <c r="AE82" s="45" t="str">
        <f>IF($F82=$F81,AE81,"")</f>
        <v/>
      </c>
      <c r="AF82" s="36" t="str">
        <f>IF($F82=$F81,AF81,"")</f>
        <v/>
      </c>
      <c r="AG82" s="36" t="str">
        <f>IF($F82=$F81,AG81,"")</f>
        <v/>
      </c>
      <c r="AH82" s="36" t="str">
        <f>IF($F82=$F81,AH81,"")</f>
        <v/>
      </c>
      <c r="AI82" s="36" t="str">
        <f>IF($F82=$F81,AI81,"")</f>
        <v/>
      </c>
      <c r="AJ82" s="46" t="str">
        <f>IF($F82=$F81,AJ81,"")</f>
        <v/>
      </c>
      <c r="AK82" s="66"/>
      <c r="AL82" s="34">
        <f>IF(F82=F83,"",G82)</f>
        <v>1</v>
      </c>
      <c r="AM82" s="31">
        <f>IF(F82=F83,"",O82)</f>
        <v>0</v>
      </c>
      <c r="AN82" s="56" t="str">
        <f>LOOKUP(B82,Sportart,Hilfe!$D$1:$D$23)</f>
        <v>E</v>
      </c>
    </row>
    <row r="83" spans="1:40" s="7" customFormat="1" ht="15.75" customHeight="1" x14ac:dyDescent="0.2">
      <c r="A83" s="19">
        <v>45051</v>
      </c>
      <c r="B83" s="20" t="s">
        <v>46</v>
      </c>
      <c r="C83" s="20" t="s">
        <v>67</v>
      </c>
      <c r="D83" s="23">
        <v>1</v>
      </c>
      <c r="E83" s="23"/>
      <c r="F83" s="29" t="s">
        <v>227</v>
      </c>
      <c r="G83" s="100">
        <f>IF(F85&lt;&gt;F82,1,G82+1)</f>
        <v>1</v>
      </c>
      <c r="H83" s="55"/>
      <c r="I83" s="45" t="str">
        <f>IF($F83=$F82,I82,"")</f>
        <v/>
      </c>
      <c r="J83" s="36" t="str">
        <f>IF($F83=$F82,J82,"")</f>
        <v/>
      </c>
      <c r="K83" s="36" t="str">
        <f>IF($F83=$F82,K82,"")</f>
        <v/>
      </c>
      <c r="L83" s="46" t="str">
        <f>IF($F83=$F82,L82,"")</f>
        <v/>
      </c>
      <c r="M83" s="42">
        <f>IF(C83="OV/StVM",0,IF(D83="","",IF(D83&gt;15,0,IF(C83="BezM",LOOKUP(D83,Hilfe!$A$1:$A$15,Hilfe!$C$1:$C$15),LOOKUP(D83,Hilfe!$A$1:$A$15,Hilfe!$B$1:$B$15)))))</f>
        <v>25</v>
      </c>
      <c r="N83" s="37" t="str">
        <f>IF(C83="OV/StVM",0,IF(E83="","",IF(E83&gt;15,0,IF(C83="BezM",LOOKUP(E83,Hilfe!$A$1:$A$15,Hilfe!$C$1:$C$15),LOOKUP(E83,Hilfe!$A$1:$A$15,Hilfe!$B$1:$B$15)))))</f>
        <v/>
      </c>
      <c r="O83" s="38">
        <f>IF(F82&lt;&gt;F83,SUM(M83:N83),SUM(O82,M83:N83))</f>
        <v>25</v>
      </c>
      <c r="P83" s="55"/>
      <c r="Q83" s="45" t="str">
        <f>IF($F83=$F82,Q82,"")</f>
        <v/>
      </c>
      <c r="R83" s="36" t="str">
        <f>IF($F83=$F82,R82,"")</f>
        <v/>
      </c>
      <c r="S83" s="36" t="str">
        <f>IF($F83=$F82,S82,"")</f>
        <v/>
      </c>
      <c r="T83" s="36" t="str">
        <f>IF($F83=$F82,T82,"")</f>
        <v/>
      </c>
      <c r="U83" s="36" t="str">
        <f>IF($F83=$F82,U82,"")</f>
        <v/>
      </c>
      <c r="V83" s="46" t="str">
        <f>IF($F83=$F82,V82,"")</f>
        <v/>
      </c>
      <c r="W83" s="55"/>
      <c r="X83" s="45" t="str">
        <f>IF($F83=$F82,X82,"")</f>
        <v/>
      </c>
      <c r="Y83" s="36" t="str">
        <f>IF($F83=$F82,Y82,"")</f>
        <v/>
      </c>
      <c r="Z83" s="46" t="str">
        <f>IF($F83=$F82,Z82,"")</f>
        <v/>
      </c>
      <c r="AA83" s="66"/>
      <c r="AB83" s="30" t="s">
        <v>134</v>
      </c>
      <c r="AC83" s="30" t="s">
        <v>98</v>
      </c>
      <c r="AD83" s="30" t="s">
        <v>112</v>
      </c>
      <c r="AE83" s="45" t="str">
        <f>IF($F83=$F82,AE82,"")</f>
        <v/>
      </c>
      <c r="AF83" s="36" t="str">
        <f>IF($F83=$F82,AF82,"")</f>
        <v/>
      </c>
      <c r="AG83" s="36" t="str">
        <f>IF($F83=$F82,AG82,"")</f>
        <v/>
      </c>
      <c r="AH83" s="36" t="str">
        <f>IF($F83=$F82,AH82,"")</f>
        <v/>
      </c>
      <c r="AI83" s="36" t="str">
        <f>IF($F83=$F82,AI82,"")</f>
        <v/>
      </c>
      <c r="AJ83" s="46" t="str">
        <f>IF($F83=$F82,AJ82,"")</f>
        <v/>
      </c>
      <c r="AK83" s="66"/>
      <c r="AL83" s="34">
        <f>IF(F83=F86,"",G83)</f>
        <v>1</v>
      </c>
      <c r="AM83" s="31">
        <f>IF(F83=F86,"",O83)</f>
        <v>25</v>
      </c>
      <c r="AN83" s="56" t="str">
        <f>LOOKUP(B83,Sportart,Hilfe!$D$1:$D$23)</f>
        <v>E</v>
      </c>
    </row>
    <row r="84" spans="1:40" s="7" customFormat="1" ht="15.75" customHeight="1" x14ac:dyDescent="0.2">
      <c r="A84" s="19">
        <v>45051</v>
      </c>
      <c r="B84" s="20" t="s">
        <v>46</v>
      </c>
      <c r="C84" s="20" t="s">
        <v>67</v>
      </c>
      <c r="D84" s="23">
        <v>3</v>
      </c>
      <c r="E84" s="23"/>
      <c r="F84" s="29" t="s">
        <v>228</v>
      </c>
      <c r="G84" s="100">
        <f>IF(F84&lt;&gt;F83,1,G83+1)</f>
        <v>1</v>
      </c>
      <c r="H84" s="55"/>
      <c r="I84" s="45" t="str">
        <f>IF($F84=$F85,I83,"")</f>
        <v/>
      </c>
      <c r="J84" s="36" t="str">
        <f>IF($F84=$F85,J83,"")</f>
        <v/>
      </c>
      <c r="K84" s="36" t="str">
        <f>IF($F84=$F85,K83,"")</f>
        <v/>
      </c>
      <c r="L84" s="46" t="str">
        <f>IF($F84=$F85,L83,"")</f>
        <v/>
      </c>
      <c r="M84" s="42">
        <f>IF(C84="OV/StVM",0,IF(D84="","",IF(D84&gt;15,0,IF(C84="BezM",LOOKUP(D84,Hilfe!$A$1:$A$15,Hilfe!$C$1:$C$15),LOOKUP(D84,Hilfe!$A$1:$A$15,Hilfe!$B$1:$B$15)))))</f>
        <v>18</v>
      </c>
      <c r="N84" s="37" t="str">
        <f>IF(C84="OV/StVM",0,IF(E84="","",IF(E84&gt;15,0,IF(C84="BezM",LOOKUP(E84,Hilfe!$A$1:$A$15,Hilfe!$C$1:$C$15),LOOKUP(E84,Hilfe!$A$1:$A$15,Hilfe!$B$1:$B$15)))))</f>
        <v/>
      </c>
      <c r="O84" s="38">
        <f>IF(F85&lt;&gt;F84,SUM(M84:N84),SUM(O83,M84:N84))</f>
        <v>18</v>
      </c>
      <c r="P84" s="55"/>
      <c r="Q84" s="45" t="str">
        <f>IF($F84=$F85,Q83,"")</f>
        <v/>
      </c>
      <c r="R84" s="36" t="str">
        <f>IF($F84=$F85,R83,"")</f>
        <v/>
      </c>
      <c r="S84" s="36" t="str">
        <f>IF($F84=$F85,S83,"")</f>
        <v/>
      </c>
      <c r="T84" s="36" t="str">
        <f>IF($F84=$F85,T83,"")</f>
        <v/>
      </c>
      <c r="U84" s="36" t="str">
        <f>IF($F84=$F85,U83,"")</f>
        <v/>
      </c>
      <c r="V84" s="46" t="str">
        <f>IF($F84=$F85,V83,"")</f>
        <v/>
      </c>
      <c r="W84" s="55"/>
      <c r="X84" s="45" t="str">
        <f>IF($F84=$F85,X83,"")</f>
        <v/>
      </c>
      <c r="Y84" s="36" t="str">
        <f>IF($F84=$F85,Y83,"")</f>
        <v/>
      </c>
      <c r="Z84" s="46" t="str">
        <f>IF($F84=$F85,Z83,"")</f>
        <v/>
      </c>
      <c r="AA84" s="66"/>
      <c r="AB84" s="30" t="s">
        <v>134</v>
      </c>
      <c r="AC84" s="30" t="s">
        <v>111</v>
      </c>
      <c r="AD84" s="30" t="s">
        <v>112</v>
      </c>
      <c r="AE84" s="45" t="str">
        <f>IF($F84=$F83,AE83,"")</f>
        <v/>
      </c>
      <c r="AF84" s="36" t="str">
        <f>IF($F84=$F83,AF83,"")</f>
        <v/>
      </c>
      <c r="AG84" s="36" t="str">
        <f>IF($F84=$F83,AG83,"")</f>
        <v/>
      </c>
      <c r="AH84" s="36" t="str">
        <f>IF($F84=$F83,AH83,"")</f>
        <v/>
      </c>
      <c r="AI84" s="36" t="str">
        <f>IF($F84=$F83,AI83,"")</f>
        <v/>
      </c>
      <c r="AJ84" s="46" t="str">
        <f>IF($F84=$F83,AJ83,"")</f>
        <v/>
      </c>
      <c r="AK84" s="66"/>
      <c r="AL84" s="34">
        <f>IF(F84=F85,"",G84)</f>
        <v>1</v>
      </c>
      <c r="AM84" s="31">
        <f>IF(F84=F85,"",O84)</f>
        <v>18</v>
      </c>
      <c r="AN84" s="56" t="str">
        <f>LOOKUP(B84,Sportart,Hilfe!$D$1:$D$23)</f>
        <v>E</v>
      </c>
    </row>
    <row r="85" spans="1:40" s="7" customFormat="1" ht="15.75" customHeight="1" x14ac:dyDescent="0.2">
      <c r="A85" s="19">
        <v>45051</v>
      </c>
      <c r="B85" s="20" t="s">
        <v>46</v>
      </c>
      <c r="C85" s="20" t="s">
        <v>67</v>
      </c>
      <c r="D85" s="23">
        <v>48</v>
      </c>
      <c r="E85" s="23"/>
      <c r="F85" s="29" t="s">
        <v>240</v>
      </c>
      <c r="G85" s="100">
        <f>IF(F85&lt;&gt;F84,1,G84+1)</f>
        <v>1</v>
      </c>
      <c r="H85" s="55"/>
      <c r="I85" s="45" t="str">
        <f>IF($F85=$F84,I84,"")</f>
        <v/>
      </c>
      <c r="J85" s="36" t="str">
        <f>IF($F85=$F84,J84,"")</f>
        <v/>
      </c>
      <c r="K85" s="36" t="str">
        <f>IF($F85=$F84,K84,"")</f>
        <v/>
      </c>
      <c r="L85" s="46" t="str">
        <f>IF($F85=$F84,L84,"")</f>
        <v/>
      </c>
      <c r="M85" s="42">
        <f>IF(C85="OV/StVM",0,IF(D85="","",IF(D85&gt;15,0,IF(C85="BezM",LOOKUP(D85,Hilfe!$A$1:$A$15,Hilfe!$C$1:$C$15),LOOKUP(D85,Hilfe!$A$1:$A$15,Hilfe!$B$1:$B$15)))))</f>
        <v>0</v>
      </c>
      <c r="N85" s="37" t="str">
        <f>IF(C85="OV/StVM",0,IF(E85="","",IF(E85&gt;15,0,IF(C85="BezM",LOOKUP(E85,Hilfe!$A$1:$A$15,Hilfe!$C$1:$C$15),LOOKUP(E85,Hilfe!$A$1:$A$15,Hilfe!$B$1:$B$15)))))</f>
        <v/>
      </c>
      <c r="O85" s="38">
        <f>IF(F84&lt;&gt;F85,SUM(M85:N85),SUM(O84,M85:N85))</f>
        <v>0</v>
      </c>
      <c r="P85" s="55"/>
      <c r="Q85" s="45"/>
      <c r="R85" s="36" t="str">
        <f>IF($F85=$F84,R84,"")</f>
        <v/>
      </c>
      <c r="S85" s="36" t="str">
        <f>IF($F85=$F84,S84,"")</f>
        <v/>
      </c>
      <c r="T85" s="36" t="str">
        <f>IF($F85=$F84,T84,"")</f>
        <v/>
      </c>
      <c r="U85" s="36" t="str">
        <f>IF($F85=$F84,U84,"")</f>
        <v/>
      </c>
      <c r="V85" s="46" t="str">
        <f>IF($F85=$F84,V84,"")</f>
        <v/>
      </c>
      <c r="W85" s="55"/>
      <c r="X85" s="45" t="str">
        <f>IF($F85=$F84,X84,"")</f>
        <v/>
      </c>
      <c r="Y85" s="36" t="str">
        <f>IF($F85=$F84,Y84,"")</f>
        <v/>
      </c>
      <c r="Z85" s="46" t="str">
        <f>IF($F85=$F84,Z84,"")</f>
        <v/>
      </c>
      <c r="AA85" s="66"/>
      <c r="AB85" s="30" t="s">
        <v>172</v>
      </c>
      <c r="AC85" s="30" t="s">
        <v>74</v>
      </c>
      <c r="AD85" s="30" t="s">
        <v>190</v>
      </c>
      <c r="AE85" s="45" t="str">
        <f>IF($F85=$F84,AE84,"")</f>
        <v/>
      </c>
      <c r="AF85" s="36" t="str">
        <f>IF($F85=$F84,AF84,"")</f>
        <v/>
      </c>
      <c r="AG85" s="36" t="str">
        <f>IF($F85=$F84,AG84,"")</f>
        <v/>
      </c>
      <c r="AH85" s="36" t="str">
        <f>IF($F85=$F84,AH84,"")</f>
        <v/>
      </c>
      <c r="AI85" s="36" t="str">
        <f>IF($F85=$F84,AI84,"")</f>
        <v/>
      </c>
      <c r="AJ85" s="46" t="str">
        <f>IF($F85=$F84,AJ84,"")</f>
        <v/>
      </c>
      <c r="AK85" s="66"/>
      <c r="AL85" s="34">
        <f>IF(F85=F86,"",G85)</f>
        <v>1</v>
      </c>
      <c r="AM85" s="31">
        <f>IF(F85=F86,"",O85)</f>
        <v>0</v>
      </c>
      <c r="AN85" s="56" t="str">
        <f>LOOKUP(B85,Sportart,Hilfe!$D$1:$D$23)</f>
        <v>E</v>
      </c>
    </row>
    <row r="86" spans="1:40" s="7" customFormat="1" ht="15.75" customHeight="1" x14ac:dyDescent="0.2">
      <c r="A86" s="19">
        <v>45051</v>
      </c>
      <c r="B86" s="20" t="s">
        <v>46</v>
      </c>
      <c r="C86" s="20" t="s">
        <v>67</v>
      </c>
      <c r="D86" s="24">
        <v>13</v>
      </c>
      <c r="E86" s="23"/>
      <c r="F86" s="29" t="s">
        <v>279</v>
      </c>
      <c r="G86" s="100">
        <f>IF(F86&lt;&gt;F85,1,G85+1)</f>
        <v>1</v>
      </c>
      <c r="H86" s="55"/>
      <c r="I86" s="45" t="str">
        <f>IF($F86=$F85,I85,"")</f>
        <v/>
      </c>
      <c r="J86" s="36" t="str">
        <f>IF($F86=$F85,J85,"")</f>
        <v/>
      </c>
      <c r="K86" s="36" t="str">
        <f>IF($F86=$F85,K85,"")</f>
        <v/>
      </c>
      <c r="L86" s="46" t="str">
        <f>IF($F86=$F85,L85,"")</f>
        <v/>
      </c>
      <c r="M86" s="42">
        <f>IF(C86="OV/StVM",0,IF(D86="","",IF(D86&gt;15,0,IF(C86="BezM",LOOKUP(D86,Hilfe!$A$1:$A$15,Hilfe!$C$1:$C$15),LOOKUP(D86,Hilfe!$A$1:$A$15,Hilfe!$B$1:$B$15)))))</f>
        <v>3</v>
      </c>
      <c r="N86" s="37" t="str">
        <f>IF(C86="OV/StVM",0,IF(E86="","",IF(E86&gt;15,0,IF(C86="BezM",LOOKUP(E86,Hilfe!$A$1:$A$15,Hilfe!$C$1:$C$15),LOOKUP(E86,Hilfe!$A$1:$A$15,Hilfe!$B$1:$B$15)))))</f>
        <v/>
      </c>
      <c r="O86" s="38">
        <f>IF(F85&lt;&gt;F86,SUM(M86:N86),SUM(O85,M86:N86))</f>
        <v>3</v>
      </c>
      <c r="P86" s="55"/>
      <c r="Q86" s="45" t="str">
        <f>IF($F86=$F85,Q85,"")</f>
        <v/>
      </c>
      <c r="R86" s="36" t="str">
        <f>IF($F86=$F85,R85,"")</f>
        <v/>
      </c>
      <c r="S86" s="36" t="str">
        <f>IF($F86=$F85,S85,"")</f>
        <v/>
      </c>
      <c r="T86" s="36" t="str">
        <f>IF($F86=$F85,T85,"")</f>
        <v/>
      </c>
      <c r="U86" s="36" t="str">
        <f>IF($F86=$F85,U85,"")</f>
        <v/>
      </c>
      <c r="V86" s="46" t="str">
        <f>IF($F86=$F85,V85,"")</f>
        <v/>
      </c>
      <c r="W86" s="55"/>
      <c r="X86" s="45"/>
      <c r="Y86" s="36" t="str">
        <f>IF($F86=$F85,Y85,"")</f>
        <v/>
      </c>
      <c r="Z86" s="46" t="str">
        <f>IF($F86=$F85,Z85,"")</f>
        <v/>
      </c>
      <c r="AA86" s="66"/>
      <c r="AB86" s="30" t="s">
        <v>144</v>
      </c>
      <c r="AC86" s="30" t="s">
        <v>97</v>
      </c>
      <c r="AD86" s="30" t="s">
        <v>190</v>
      </c>
      <c r="AE86" s="45" t="str">
        <f>IF($F86=$F85,AE85,"")</f>
        <v/>
      </c>
      <c r="AF86" s="36" t="str">
        <f>IF($F86=$F85,AF85,"")</f>
        <v/>
      </c>
      <c r="AG86" s="36" t="str">
        <f>IF($F86=$F85,AG85,"")</f>
        <v/>
      </c>
      <c r="AH86" s="36" t="str">
        <f>IF($F86=$F85,AH85,"")</f>
        <v/>
      </c>
      <c r="AI86" s="36" t="str">
        <f>IF($F86=$F85,AI85,"")</f>
        <v/>
      </c>
      <c r="AJ86" s="46" t="str">
        <f>IF($F86=$F85,AJ85,"")</f>
        <v/>
      </c>
      <c r="AK86" s="66"/>
      <c r="AL86" s="34">
        <f>IF(F86=F87,"",G86)</f>
        <v>1</v>
      </c>
      <c r="AM86" s="31">
        <f>IF(F86=F87,"",O86)</f>
        <v>3</v>
      </c>
      <c r="AN86" s="56" t="str">
        <f>LOOKUP(B86,Sportart,Hilfe!$D$1:$D$23)</f>
        <v>E</v>
      </c>
    </row>
    <row r="87" spans="1:40" s="7" customFormat="1" ht="15.75" customHeight="1" x14ac:dyDescent="0.2">
      <c r="A87" s="19">
        <v>45051</v>
      </c>
      <c r="B87" s="20" t="s">
        <v>46</v>
      </c>
      <c r="C87" s="20" t="s">
        <v>67</v>
      </c>
      <c r="D87" s="23">
        <v>45</v>
      </c>
      <c r="E87" s="23"/>
      <c r="F87" s="29" t="s">
        <v>284</v>
      </c>
      <c r="G87" s="100">
        <f>IF(F87&lt;&gt;F86,1,G86+1)</f>
        <v>1</v>
      </c>
      <c r="H87" s="55"/>
      <c r="I87" s="45" t="str">
        <f>IF($F87=$F86,I86,"")</f>
        <v/>
      </c>
      <c r="J87" s="36" t="str">
        <f>IF($F87=$F86,J86,"")</f>
        <v/>
      </c>
      <c r="K87" s="36" t="str">
        <f>IF($F87=$F86,K86,"")</f>
        <v/>
      </c>
      <c r="L87" s="46" t="str">
        <f>IF($F87=$F86,L86,"")</f>
        <v/>
      </c>
      <c r="M87" s="42">
        <f>IF(C87="OV/StVM",0,IF(D87="","",IF(D87&gt;15,0,IF(C87="BezM",LOOKUP(D87,Hilfe!$A$1:$A$15,Hilfe!$C$1:$C$15),LOOKUP(D87,Hilfe!$A$1:$A$15,Hilfe!$B$1:$B$15)))))</f>
        <v>0</v>
      </c>
      <c r="N87" s="37" t="str">
        <f>IF(C87="OV/StVM",0,IF(E87="","",IF(E87&gt;15,0,IF(C87="BezM",LOOKUP(E87,Hilfe!$A$1:$A$15,Hilfe!$C$1:$C$15),LOOKUP(E87,Hilfe!$A$1:$A$15,Hilfe!$B$1:$B$15)))))</f>
        <v/>
      </c>
      <c r="O87" s="38">
        <f>IF(F86&lt;&gt;F87,SUM(M87:N87),SUM(O86,M87:N87))</f>
        <v>0</v>
      </c>
      <c r="P87" s="55"/>
      <c r="Q87" s="45"/>
      <c r="R87" s="36" t="str">
        <f>IF($F87=$F86,R86,"")</f>
        <v/>
      </c>
      <c r="S87" s="36" t="str">
        <f>IF($F87=$F86,S86,"")</f>
        <v/>
      </c>
      <c r="T87" s="36" t="str">
        <f>IF($F87=$F86,T86,"")</f>
        <v/>
      </c>
      <c r="U87" s="36" t="str">
        <f>IF($F87=$F86,U86,"")</f>
        <v/>
      </c>
      <c r="V87" s="46" t="str">
        <f>IF($F87=$F86,V86,"")</f>
        <v/>
      </c>
      <c r="W87" s="55"/>
      <c r="X87" s="45" t="str">
        <f>IF($F87=$F86,X86,"")</f>
        <v/>
      </c>
      <c r="Y87" s="36" t="str">
        <f>IF($F87=$F86,Y86,"")</f>
        <v/>
      </c>
      <c r="Z87" s="46" t="str">
        <f>IF($F87=$F86,Z86,"")</f>
        <v/>
      </c>
      <c r="AA87" s="66"/>
      <c r="AB87" s="30" t="s">
        <v>169</v>
      </c>
      <c r="AC87" s="30" t="s">
        <v>0</v>
      </c>
      <c r="AD87" s="30" t="s">
        <v>190</v>
      </c>
      <c r="AE87" s="45" t="str">
        <f>IF($F87=$F86,AE86,"")</f>
        <v/>
      </c>
      <c r="AF87" s="36" t="str">
        <f>IF($F87=$F86,AF86,"")</f>
        <v/>
      </c>
      <c r="AG87" s="36" t="str">
        <f>IF($F87=$F86,AG86,"")</f>
        <v/>
      </c>
      <c r="AH87" s="36" t="str">
        <f>IF($F87=$F86,AH86,"")</f>
        <v/>
      </c>
      <c r="AI87" s="36" t="str">
        <f>IF($F87=$F86,AI86,"")</f>
        <v/>
      </c>
      <c r="AJ87" s="46" t="str">
        <f>IF($F87=$F86,AJ86,"")</f>
        <v/>
      </c>
      <c r="AK87" s="66"/>
      <c r="AL87" s="34">
        <f>IF(F87=F88,"",G87)</f>
        <v>1</v>
      </c>
      <c r="AM87" s="31">
        <f>IF(F87=F88,"",O87)</f>
        <v>0</v>
      </c>
      <c r="AN87" s="56" t="str">
        <f>LOOKUP(B87,Sportart,Hilfe!$D$1:$D$23)</f>
        <v>E</v>
      </c>
    </row>
    <row r="88" spans="1:40" s="7" customFormat="1" ht="15.75" customHeight="1" x14ac:dyDescent="0.2">
      <c r="A88" s="19">
        <v>45051</v>
      </c>
      <c r="B88" s="20" t="s">
        <v>46</v>
      </c>
      <c r="C88" s="20" t="s">
        <v>67</v>
      </c>
      <c r="D88" s="23">
        <v>41</v>
      </c>
      <c r="E88" s="23"/>
      <c r="F88" s="29" t="s">
        <v>304</v>
      </c>
      <c r="G88" s="100">
        <f>IF(F88&lt;&gt;F87,1,G87+1)</f>
        <v>1</v>
      </c>
      <c r="H88" s="55"/>
      <c r="I88" s="45" t="str">
        <f>IF($F88=$F87,I87,"")</f>
        <v/>
      </c>
      <c r="J88" s="36" t="str">
        <f>IF($F88=$F87,J87,"")</f>
        <v/>
      </c>
      <c r="K88" s="36" t="str">
        <f>IF($F88=$F87,K87,"")</f>
        <v/>
      </c>
      <c r="L88" s="46" t="str">
        <f>IF($F88=$F87,L87,"")</f>
        <v/>
      </c>
      <c r="M88" s="42">
        <f>IF(C88="OV/StVM",0,IF(D88="","",IF(D88&gt;15,0,IF(C88="BezM",LOOKUP(D88,Hilfe!$A$1:$A$15,Hilfe!$C$1:$C$15),LOOKUP(D88,Hilfe!$A$1:$A$15,Hilfe!$B$1:$B$15)))))</f>
        <v>0</v>
      </c>
      <c r="N88" s="37" t="str">
        <f>IF(C88="OV/StVM",0,IF(E88="","",IF(E88&gt;15,0,IF(C88="BezM",LOOKUP(E88,Hilfe!$A$1:$A$15,Hilfe!$C$1:$C$15),LOOKUP(E88,Hilfe!$A$1:$A$15,Hilfe!$B$1:$B$15)))))</f>
        <v/>
      </c>
      <c r="O88" s="38">
        <f>IF(F87&lt;&gt;F88,SUM(M88:N88),SUM(O87,M88:N88))</f>
        <v>0</v>
      </c>
      <c r="P88" s="55"/>
      <c r="Q88" s="45"/>
      <c r="R88" s="36" t="str">
        <f>IF($F88=$F87,R87,"")</f>
        <v/>
      </c>
      <c r="S88" s="36" t="str">
        <f>IF($F88=$F87,S87,"")</f>
        <v/>
      </c>
      <c r="T88" s="36" t="str">
        <f>IF($F88=$F87,T87,"")</f>
        <v/>
      </c>
      <c r="U88" s="36" t="str">
        <f>IF($F88=$F87,U87,"")</f>
        <v/>
      </c>
      <c r="V88" s="46" t="str">
        <f>IF($F88=$F87,V87,"")</f>
        <v/>
      </c>
      <c r="W88" s="55"/>
      <c r="X88" s="45" t="str">
        <f>IF($F88=$F87,X87,"")</f>
        <v/>
      </c>
      <c r="Y88" s="36" t="str">
        <f>IF($F88=$F87,Y87,"")</f>
        <v/>
      </c>
      <c r="Z88" s="46" t="str">
        <f>IF($F88=$F87,Z87,"")</f>
        <v/>
      </c>
      <c r="AA88" s="66"/>
      <c r="AB88" s="30" t="s">
        <v>166</v>
      </c>
      <c r="AC88" s="30" t="s">
        <v>100</v>
      </c>
      <c r="AD88" s="30" t="s">
        <v>190</v>
      </c>
      <c r="AE88" s="45" t="str">
        <f>IF($F88=$F87,AE87,"")</f>
        <v/>
      </c>
      <c r="AF88" s="36" t="str">
        <f>IF($F88=$F87,AF87,"")</f>
        <v/>
      </c>
      <c r="AG88" s="36" t="str">
        <f>IF($F88=$F87,AG87,"")</f>
        <v/>
      </c>
      <c r="AH88" s="36" t="str">
        <f>IF($F88=$F87,AH87,"")</f>
        <v/>
      </c>
      <c r="AI88" s="36" t="str">
        <f>IF($F88=$F87,AI87,"")</f>
        <v/>
      </c>
      <c r="AJ88" s="46" t="str">
        <f>IF($F88=$F87,AJ87,"")</f>
        <v/>
      </c>
      <c r="AK88" s="66"/>
      <c r="AL88" s="34">
        <f>IF(F88=F89,"",G88)</f>
        <v>1</v>
      </c>
      <c r="AM88" s="31">
        <f>IF(F88=F89,"",O88)</f>
        <v>0</v>
      </c>
      <c r="AN88" s="56" t="str">
        <f>LOOKUP(B88,Sportart,Hilfe!$D$1:$D$23)</f>
        <v>E</v>
      </c>
    </row>
    <row r="89" spans="1:40" s="7" customFormat="1" ht="15.75" customHeight="1" x14ac:dyDescent="0.2">
      <c r="A89" s="19">
        <v>45051</v>
      </c>
      <c r="B89" s="20" t="s">
        <v>46</v>
      </c>
      <c r="C89" s="20" t="s">
        <v>67</v>
      </c>
      <c r="D89" s="23">
        <v>50</v>
      </c>
      <c r="E89" s="23"/>
      <c r="F89" s="29" t="s">
        <v>305</v>
      </c>
      <c r="G89" s="100">
        <f>IF(F89&lt;&gt;F88,1,G88+1)</f>
        <v>1</v>
      </c>
      <c r="H89" s="55"/>
      <c r="I89" s="45" t="str">
        <f>IF($F89=$F88,I88,"")</f>
        <v/>
      </c>
      <c r="J89" s="36" t="str">
        <f>IF($F89=$F88,J88,"")</f>
        <v/>
      </c>
      <c r="K89" s="36" t="str">
        <f>IF($F89=$F88,K88,"")</f>
        <v/>
      </c>
      <c r="L89" s="46" t="str">
        <f>IF($F89=$F88,L88,"")</f>
        <v/>
      </c>
      <c r="M89" s="42">
        <f>IF(C89="OV/StVM",0,IF(D89="","",IF(D89&gt;15,0,IF(C89="BezM",LOOKUP(D89,Hilfe!$A$1:$A$15,Hilfe!$C$1:$C$15),LOOKUP(D89,Hilfe!$A$1:$A$15,Hilfe!$B$1:$B$15)))))</f>
        <v>0</v>
      </c>
      <c r="N89" s="37" t="str">
        <f>IF(C89="OV/StVM",0,IF(E89="","",IF(E89&gt;15,0,IF(C89="BezM",LOOKUP(E89,Hilfe!$A$1:$A$15,Hilfe!$C$1:$C$15),LOOKUP(E89,Hilfe!$A$1:$A$15,Hilfe!$B$1:$B$15)))))</f>
        <v/>
      </c>
      <c r="O89" s="38">
        <f>IF(F88&lt;&gt;F89,SUM(M89:N89),SUM(O88,M89:N89))</f>
        <v>0</v>
      </c>
      <c r="P89" s="55"/>
      <c r="Q89" s="45"/>
      <c r="R89" s="36" t="str">
        <f>IF($F89=$F88,R88,"")</f>
        <v/>
      </c>
      <c r="S89" s="36" t="str">
        <f>IF($F89=$F88,S88,"")</f>
        <v/>
      </c>
      <c r="T89" s="36" t="str">
        <f>IF($F89=$F88,T88,"")</f>
        <v/>
      </c>
      <c r="U89" s="36" t="str">
        <f>IF($F89=$F88,U88,"")</f>
        <v/>
      </c>
      <c r="V89" s="46" t="str">
        <f>IF($F89=$F88,V88,"")</f>
        <v/>
      </c>
      <c r="W89" s="55"/>
      <c r="X89" s="45" t="str">
        <f>IF($F89=$F88,X88,"")</f>
        <v/>
      </c>
      <c r="Y89" s="36" t="str">
        <f>IF($F89=$F88,Y88,"")</f>
        <v/>
      </c>
      <c r="Z89" s="46" t="str">
        <f>IF($F89=$F88,Z88,"")</f>
        <v/>
      </c>
      <c r="AA89" s="66"/>
      <c r="AB89" s="30" t="s">
        <v>272</v>
      </c>
      <c r="AC89" s="30" t="s">
        <v>1</v>
      </c>
      <c r="AD89" s="30" t="s">
        <v>190</v>
      </c>
      <c r="AE89" s="45" t="str">
        <f>IF($F89=$F88,AE88,"")</f>
        <v/>
      </c>
      <c r="AF89" s="36" t="str">
        <f>IF($F89=$F88,AF88,"")</f>
        <v/>
      </c>
      <c r="AG89" s="36" t="str">
        <f>IF($F89=$F88,AG88,"")</f>
        <v/>
      </c>
      <c r="AH89" s="36" t="str">
        <f>IF($F89=$F88,AH88,"")</f>
        <v/>
      </c>
      <c r="AI89" s="36" t="str">
        <f>IF($F89=$F88,AI88,"")</f>
        <v/>
      </c>
      <c r="AJ89" s="46" t="str">
        <f>IF($F89=$F88,AJ88,"")</f>
        <v/>
      </c>
      <c r="AK89" s="66"/>
      <c r="AL89" s="34">
        <f>IF(F89=F90,"",G89)</f>
        <v>1</v>
      </c>
      <c r="AM89" s="31">
        <f>IF(F89=F90,"",O89)</f>
        <v>0</v>
      </c>
      <c r="AN89" s="56" t="str">
        <f>LOOKUP(B89,Sportart,Hilfe!$D$1:$D$23)</f>
        <v>E</v>
      </c>
    </row>
    <row r="90" spans="1:40" s="7" customFormat="1" ht="15.75" customHeight="1" x14ac:dyDescent="0.2">
      <c r="A90" s="22"/>
      <c r="B90" s="20"/>
      <c r="C90" s="20"/>
      <c r="D90" s="23"/>
      <c r="E90" s="23"/>
      <c r="F90" s="29"/>
      <c r="G90" s="100">
        <f t="shared" ref="G90" si="0">IF(F90&lt;&gt;F79,1,G79+1)</f>
        <v>1</v>
      </c>
      <c r="H90" s="100"/>
      <c r="I90" s="55"/>
      <c r="J90" s="45" t="str">
        <f>IF($F90=$F79,J79,"")</f>
        <v/>
      </c>
      <c r="K90" s="36" t="str">
        <f>IF($F90=$F79,K79,"")</f>
        <v/>
      </c>
      <c r="L90" s="36" t="str">
        <f>IF($F90=$F79,L79,"")</f>
        <v/>
      </c>
      <c r="M90" s="46" t="str">
        <f>IF($F90=$F79,M79,"")</f>
        <v/>
      </c>
      <c r="N90" s="42" t="str">
        <f>IF(D90="OV/StVM",0,IF(E90="","",IF(E90&gt;15,0,IF(D90="BezM",LOOKUP(E90,Hilfe!$A$1:$A$15,Hilfe!$C$1:$C$15),LOOKUP(E90,Hilfe!$A$1:$A$15,Hilfe!$B$1:$B$15)))))</f>
        <v/>
      </c>
      <c r="O90" s="37" t="str">
        <f>IF(D90="OV/StVM",0,IF(F90="","",IF(F90&gt;15,0,IF(D90="BezM",LOOKUP(F90,Hilfe!$A$1:$A$15,Hilfe!$C$1:$C$15),LOOKUP(F90,Hilfe!$A$1:$A$15,Hilfe!$B$1:$B$15)))))</f>
        <v/>
      </c>
      <c r="P90" s="38"/>
      <c r="Q90" s="55"/>
      <c r="R90" s="45"/>
      <c r="S90" s="36" t="str">
        <f>IF($F90=$F79,S79,"")</f>
        <v/>
      </c>
      <c r="T90" s="36" t="str">
        <f>IF($F90=$F79,T79,"")</f>
        <v/>
      </c>
      <c r="U90" s="36" t="str">
        <f>IF($F90=$F79,U79,"")</f>
        <v/>
      </c>
      <c r="V90" s="36" t="str">
        <f>IF($F90=$F79,V79,"")</f>
        <v/>
      </c>
      <c r="W90" s="46" t="str">
        <f>IF($F90=$F79,W79,"")</f>
        <v/>
      </c>
      <c r="X90" s="55"/>
      <c r="Y90" s="45" t="str">
        <f>IF($F90=$F79,Y79,"")</f>
        <v/>
      </c>
      <c r="Z90" s="36" t="str">
        <f>IF($F90=$F79,Z79,"")</f>
        <v/>
      </c>
      <c r="AA90" s="46" t="str">
        <f>IF($F90=$F79,AA79,"")</f>
        <v/>
      </c>
      <c r="AB90" s="66"/>
      <c r="AC90" s="30"/>
      <c r="AD90" s="30"/>
      <c r="AE90" s="45" t="str">
        <f>IF($F90=$F79,AE79,"")</f>
        <v/>
      </c>
      <c r="AF90" s="36" t="str">
        <f>IF($F90=$F79,AF79,"")</f>
        <v/>
      </c>
      <c r="AG90" s="36" t="str">
        <f>IF($F90=$F79,AG79,"")</f>
        <v/>
      </c>
      <c r="AH90" s="36" t="str">
        <f>IF($F90=$F79,AH79,"")</f>
        <v/>
      </c>
      <c r="AI90" s="36" t="str">
        <f>IF($F90=$F79,AI79,"")</f>
        <v/>
      </c>
      <c r="AJ90" s="46" t="str">
        <f>IF($F90=$F79,AJ79,"")</f>
        <v/>
      </c>
      <c r="AK90" s="66"/>
      <c r="AL90" s="34" t="str">
        <f t="shared" ref="AL90" si="1">IF(F90=F92,"",G90)</f>
        <v/>
      </c>
      <c r="AM90" s="31" t="str">
        <f t="shared" ref="AM90" si="2">IF(F90=F92,"",O90)</f>
        <v/>
      </c>
      <c r="AN90" s="56" t="e">
        <f>LOOKUP(B90,Sportart,Hilfe!$D$1:$D$23)</f>
        <v>#N/A</v>
      </c>
    </row>
  </sheetData>
  <sortState xmlns:xlrd2="http://schemas.microsoft.com/office/spreadsheetml/2017/richdata2" ref="A5:AN89">
    <sortCondition ref="F5:F89"/>
  </sortState>
  <conditionalFormatting sqref="D1:D1048576">
    <cfRule type="expression" dxfId="31" priority="21">
      <formula>AN1="M"</formula>
    </cfRule>
  </conditionalFormatting>
  <conditionalFormatting sqref="E2:E1048576">
    <cfRule type="expression" dxfId="30" priority="22">
      <formula>AN2="E"</formula>
    </cfRule>
  </conditionalFormatting>
  <conditionalFormatting sqref="I1:I1048576">
    <cfRule type="expression" dxfId="29" priority="56">
      <formula>G1&gt;=10</formula>
    </cfRule>
  </conditionalFormatting>
  <conditionalFormatting sqref="I1:L2 Q1:V2 X1:Z2 AE1:AJ2 AB1:AD3">
    <cfRule type="cellIs" dxfId="28" priority="18" operator="notEqual">
      <formula>""</formula>
    </cfRule>
  </conditionalFormatting>
  <conditionalFormatting sqref="I1:L78 Q1:V78 X1:Z78 AE1:AJ78 I90:L1048576 Q90:V1048576 X90:Z1048576 AE90:AJ1048576 I80:L86 Q80:V86 X80:Z86 AE80:AJ86">
    <cfRule type="expression" dxfId="27" priority="19">
      <formula>$F2=$F1</formula>
    </cfRule>
  </conditionalFormatting>
  <conditionalFormatting sqref="I3:L3 Q3:V3 X3:Z3 AE3:AJ3">
    <cfRule type="expression" dxfId="26" priority="17">
      <formula>$G1&lt;&gt;""</formula>
    </cfRule>
  </conditionalFormatting>
  <conditionalFormatting sqref="J1:J1048576">
    <cfRule type="expression" dxfId="25" priority="49">
      <formula>G1&gt;=25</formula>
    </cfRule>
  </conditionalFormatting>
  <conditionalFormatting sqref="K1:K1048576">
    <cfRule type="expression" dxfId="24" priority="48">
      <formula>G1&gt;=50</formula>
    </cfRule>
  </conditionalFormatting>
  <conditionalFormatting sqref="L1:L1048576">
    <cfRule type="expression" dxfId="23" priority="47">
      <formula>G1&gt;=100</formula>
    </cfRule>
  </conditionalFormatting>
  <conditionalFormatting sqref="Q1:Q1048576">
    <cfRule type="expression" dxfId="22" priority="228" stopIfTrue="1">
      <formula>O1&gt;=25</formula>
    </cfRule>
  </conditionalFormatting>
  <conditionalFormatting sqref="R1:R1048576">
    <cfRule type="expression" dxfId="21" priority="227" stopIfTrue="1">
      <formula>O1&gt;=50</formula>
    </cfRule>
  </conditionalFormatting>
  <conditionalFormatting sqref="S1:S1048576">
    <cfRule type="expression" dxfId="20" priority="226" stopIfTrue="1">
      <formula>O1&gt;=100</formula>
    </cfRule>
  </conditionalFormatting>
  <conditionalFormatting sqref="T1:T1048576">
    <cfRule type="expression" dxfId="19" priority="175" stopIfTrue="1">
      <formula>O1&gt;=200</formula>
    </cfRule>
  </conditionalFormatting>
  <conditionalFormatting sqref="U1:U1048576">
    <cfRule type="expression" dxfId="18" priority="172" stopIfTrue="1">
      <formula>O1&gt;=300</formula>
    </cfRule>
  </conditionalFormatting>
  <conditionalFormatting sqref="V91:V1048576 V1:V89">
    <cfRule type="expression" dxfId="17" priority="143" stopIfTrue="1">
      <formula>O1&gt;=500</formula>
    </cfRule>
  </conditionalFormatting>
  <conditionalFormatting sqref="X1:Z1048576 AE1:AJ1048576 I1:L1048576 Q1:V1048576">
    <cfRule type="cellIs" dxfId="16" priority="25" operator="notEqual">
      <formula>""</formula>
    </cfRule>
  </conditionalFormatting>
  <conditionalFormatting sqref="X1:Z1048576 AE1:AJ1048576">
    <cfRule type="cellIs" dxfId="15" priority="24" operator="equal">
      <formula>"."</formula>
    </cfRule>
  </conditionalFormatting>
  <conditionalFormatting sqref="AB1:AD78 AB90:AD1048576 AB80:AD86">
    <cfRule type="expression" dxfId="14" priority="20">
      <formula>$F2&lt;&gt;$F1</formula>
    </cfRule>
  </conditionalFormatting>
  <conditionalFormatting sqref="I1048576:L1048576 Q1048576:V1048576 X1048576:Z1048576 AE1048576:AJ1048576">
    <cfRule type="expression" dxfId="13" priority="236">
      <formula>$F1=#REF!</formula>
    </cfRule>
  </conditionalFormatting>
  <conditionalFormatting sqref="I89:L89 Q89:V89 X89:Z89 AE89:AJ89">
    <cfRule type="expression" dxfId="12" priority="237">
      <formula>$F99=$F89</formula>
    </cfRule>
  </conditionalFormatting>
  <conditionalFormatting sqref="AB1048576:AD1048576">
    <cfRule type="expression" dxfId="11" priority="269">
      <formula>$F1&lt;&gt;#REF!</formula>
    </cfRule>
  </conditionalFormatting>
  <conditionalFormatting sqref="AB89:AD89">
    <cfRule type="expression" dxfId="10" priority="270">
      <formula>$F99&lt;&gt;$F89</formula>
    </cfRule>
  </conditionalFormatting>
  <conditionalFormatting sqref="Q79:V79 X79:Z79 AE79:AJ79 I79:L79">
    <cfRule type="expression" dxfId="9" priority="304">
      <formula>$F90=$F79</formula>
    </cfRule>
  </conditionalFormatting>
  <conditionalFormatting sqref="AB79:AD79">
    <cfRule type="expression" dxfId="8" priority="308">
      <formula>$F90&lt;&gt;$F79</formula>
    </cfRule>
  </conditionalFormatting>
  <conditionalFormatting sqref="I87:L87 Q87:V87 X87:Z87 AE87:AJ87">
    <cfRule type="expression" dxfId="7" priority="310">
      <formula>$F89=$F87</formula>
    </cfRule>
  </conditionalFormatting>
  <conditionalFormatting sqref="AB87:AD87">
    <cfRule type="expression" dxfId="6" priority="318">
      <formula>$F89&lt;&gt;$F87</formula>
    </cfRule>
  </conditionalFormatting>
  <conditionalFormatting sqref="I88:L88 Q88:V88 X88:Z88 AE88:AJ88">
    <cfRule type="expression" dxfId="5" priority="1">
      <formula>$F98=$F88</formula>
    </cfRule>
  </conditionalFormatting>
  <conditionalFormatting sqref="AB88:AD88">
    <cfRule type="expression" dxfId="4" priority="2">
      <formula>$F98&lt;&gt;$F88</formula>
    </cfRule>
  </conditionalFormatting>
  <dataValidations disablePrompts="1" count="2">
    <dataValidation type="list" allowBlank="1" showInputMessage="1" showErrorMessage="1" sqref="C5:C90" xr:uid="{00000000-0002-0000-0000-000000000000}">
      <formula1>MArt</formula1>
    </dataValidation>
    <dataValidation type="list" allowBlank="1" showInputMessage="1" showErrorMessage="1" sqref="B5:B90" xr:uid="{00000000-0002-0000-0000-000001000000}">
      <formula1>Sportart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H6" sqref="H6"/>
    </sheetView>
  </sheetViews>
  <sheetFormatPr baseColWidth="10" defaultRowHeight="12.75" x14ac:dyDescent="0.2"/>
  <cols>
    <col min="1" max="2" width="4.85546875" customWidth="1"/>
    <col min="3" max="3" width="7.7109375" customWidth="1"/>
    <col min="4" max="4" width="3.5703125" customWidth="1"/>
    <col min="5" max="5" width="12.85546875" customWidth="1"/>
  </cols>
  <sheetData>
    <row r="1" spans="1:7" x14ac:dyDescent="0.2">
      <c r="A1">
        <v>1</v>
      </c>
      <c r="B1">
        <v>25</v>
      </c>
      <c r="C1" s="4">
        <f>B1/2</f>
        <v>12.5</v>
      </c>
      <c r="D1" s="6" t="s">
        <v>29</v>
      </c>
      <c r="E1" s="6" t="s">
        <v>34</v>
      </c>
      <c r="F1" s="1" t="s">
        <v>3</v>
      </c>
      <c r="G1" s="1"/>
    </row>
    <row r="2" spans="1:7" x14ac:dyDescent="0.2">
      <c r="A2">
        <v>2</v>
      </c>
      <c r="B2">
        <v>21</v>
      </c>
      <c r="C2" s="4">
        <f t="shared" ref="C2:C15" si="0">B2/2</f>
        <v>10.5</v>
      </c>
      <c r="D2" s="6" t="s">
        <v>35</v>
      </c>
      <c r="E2" s="6" t="s">
        <v>36</v>
      </c>
      <c r="F2" s="1" t="s">
        <v>67</v>
      </c>
      <c r="G2" s="1"/>
    </row>
    <row r="3" spans="1:7" x14ac:dyDescent="0.2">
      <c r="A3">
        <v>3</v>
      </c>
      <c r="B3">
        <v>18</v>
      </c>
      <c r="C3" s="4">
        <f t="shared" si="0"/>
        <v>9</v>
      </c>
      <c r="D3" s="6" t="s">
        <v>37</v>
      </c>
      <c r="E3" s="6" t="s">
        <v>2</v>
      </c>
      <c r="F3" s="1" t="s">
        <v>56</v>
      </c>
      <c r="G3" s="1"/>
    </row>
    <row r="4" spans="1:7" x14ac:dyDescent="0.2">
      <c r="A4">
        <v>4</v>
      </c>
      <c r="B4">
        <v>15</v>
      </c>
      <c r="C4" s="4">
        <f t="shared" si="0"/>
        <v>7.5</v>
      </c>
      <c r="D4" s="6" t="s">
        <v>29</v>
      </c>
      <c r="E4" s="6" t="s">
        <v>38</v>
      </c>
      <c r="F4" s="1"/>
    </row>
    <row r="5" spans="1:7" x14ac:dyDescent="0.2">
      <c r="A5">
        <v>5</v>
      </c>
      <c r="B5">
        <v>13</v>
      </c>
      <c r="C5" s="4">
        <f t="shared" si="0"/>
        <v>6.5</v>
      </c>
      <c r="D5" s="6" t="s">
        <v>29</v>
      </c>
      <c r="E5" s="6" t="s">
        <v>39</v>
      </c>
      <c r="F5" s="1"/>
    </row>
    <row r="6" spans="1:7" x14ac:dyDescent="0.2">
      <c r="A6">
        <v>6</v>
      </c>
      <c r="B6">
        <v>11</v>
      </c>
      <c r="C6" s="4">
        <f t="shared" si="0"/>
        <v>5.5</v>
      </c>
      <c r="D6" s="6" t="s">
        <v>29</v>
      </c>
      <c r="E6" s="6" t="s">
        <v>40</v>
      </c>
      <c r="F6" s="1"/>
    </row>
    <row r="7" spans="1:7" x14ac:dyDescent="0.2">
      <c r="A7">
        <v>7</v>
      </c>
      <c r="B7">
        <v>9</v>
      </c>
      <c r="C7" s="4">
        <f t="shared" si="0"/>
        <v>4.5</v>
      </c>
      <c r="D7" s="6" t="s">
        <v>29</v>
      </c>
      <c r="E7" s="6" t="s">
        <v>41</v>
      </c>
      <c r="F7" s="1"/>
    </row>
    <row r="8" spans="1:7" x14ac:dyDescent="0.2">
      <c r="A8">
        <v>8</v>
      </c>
      <c r="B8">
        <v>8</v>
      </c>
      <c r="C8" s="4">
        <f t="shared" si="0"/>
        <v>4</v>
      </c>
      <c r="D8" s="6" t="s">
        <v>29</v>
      </c>
      <c r="E8" s="6" t="s">
        <v>42</v>
      </c>
      <c r="F8" s="1"/>
    </row>
    <row r="9" spans="1:7" x14ac:dyDescent="0.2">
      <c r="A9">
        <v>9</v>
      </c>
      <c r="B9">
        <v>7</v>
      </c>
      <c r="C9" s="4">
        <f t="shared" si="0"/>
        <v>3.5</v>
      </c>
      <c r="D9" s="6" t="s">
        <v>29</v>
      </c>
      <c r="E9" s="6" t="s">
        <v>43</v>
      </c>
      <c r="F9" s="1"/>
    </row>
    <row r="10" spans="1:7" x14ac:dyDescent="0.2">
      <c r="A10">
        <v>10</v>
      </c>
      <c r="B10">
        <v>6</v>
      </c>
      <c r="C10" s="4">
        <f t="shared" si="0"/>
        <v>3</v>
      </c>
      <c r="D10" s="6" t="s">
        <v>29</v>
      </c>
      <c r="E10" s="6" t="s">
        <v>44</v>
      </c>
      <c r="F10" s="1"/>
    </row>
    <row r="11" spans="1:7" x14ac:dyDescent="0.2">
      <c r="A11">
        <v>11</v>
      </c>
      <c r="B11">
        <v>5</v>
      </c>
      <c r="C11" s="4">
        <f t="shared" si="0"/>
        <v>2.5</v>
      </c>
      <c r="D11" s="6" t="s">
        <v>29</v>
      </c>
      <c r="E11" s="6" t="s">
        <v>50</v>
      </c>
      <c r="F11" s="1"/>
    </row>
    <row r="12" spans="1:7" x14ac:dyDescent="0.2">
      <c r="A12">
        <v>12</v>
      </c>
      <c r="B12">
        <v>4</v>
      </c>
      <c r="C12" s="4">
        <f t="shared" si="0"/>
        <v>2</v>
      </c>
      <c r="D12" s="6" t="s">
        <v>29</v>
      </c>
      <c r="E12" s="6" t="s">
        <v>45</v>
      </c>
      <c r="F12" s="1"/>
    </row>
    <row r="13" spans="1:7" x14ac:dyDescent="0.2">
      <c r="A13">
        <v>13</v>
      </c>
      <c r="B13">
        <v>3</v>
      </c>
      <c r="C13" s="4">
        <f t="shared" si="0"/>
        <v>1.5</v>
      </c>
      <c r="D13" s="6" t="s">
        <v>29</v>
      </c>
      <c r="E13" s="6" t="s">
        <v>46</v>
      </c>
      <c r="F13" s="1"/>
    </row>
    <row r="14" spans="1:7" x14ac:dyDescent="0.2">
      <c r="A14">
        <v>14</v>
      </c>
      <c r="B14">
        <v>2</v>
      </c>
      <c r="C14" s="4">
        <f t="shared" si="0"/>
        <v>1</v>
      </c>
      <c r="D14" s="6" t="s">
        <v>29</v>
      </c>
      <c r="E14" s="6" t="s">
        <v>47</v>
      </c>
      <c r="F14" s="1"/>
    </row>
    <row r="15" spans="1:7" x14ac:dyDescent="0.2">
      <c r="A15">
        <v>15</v>
      </c>
      <c r="B15">
        <v>1</v>
      </c>
      <c r="C15" s="4">
        <f t="shared" si="0"/>
        <v>0.5</v>
      </c>
      <c r="D15" s="6" t="s">
        <v>29</v>
      </c>
      <c r="E15" s="6" t="s">
        <v>57</v>
      </c>
      <c r="F15" s="1"/>
    </row>
    <row r="16" spans="1:7" x14ac:dyDescent="0.2">
      <c r="A16">
        <v>16</v>
      </c>
      <c r="B16">
        <v>0</v>
      </c>
      <c r="C16" s="4">
        <v>0</v>
      </c>
      <c r="D16" s="6" t="s">
        <v>29</v>
      </c>
      <c r="E16" s="6" t="s">
        <v>48</v>
      </c>
      <c r="F16" s="1"/>
    </row>
    <row r="17" spans="4:6" x14ac:dyDescent="0.2">
      <c r="D17" s="6" t="s">
        <v>29</v>
      </c>
      <c r="E17" s="6" t="s">
        <v>49</v>
      </c>
      <c r="F17" s="1"/>
    </row>
    <row r="18" spans="4:6" x14ac:dyDescent="0.2">
      <c r="D18" s="6" t="s">
        <v>35</v>
      </c>
      <c r="E18" s="6" t="s">
        <v>51</v>
      </c>
      <c r="F18" s="1"/>
    </row>
    <row r="19" spans="4:6" x14ac:dyDescent="0.2">
      <c r="D19" s="6" t="s">
        <v>35</v>
      </c>
      <c r="E19" s="6" t="s">
        <v>52</v>
      </c>
      <c r="F19" s="1"/>
    </row>
    <row r="20" spans="4:6" x14ac:dyDescent="0.2">
      <c r="D20" s="6" t="s">
        <v>29</v>
      </c>
      <c r="E20" s="6" t="s">
        <v>53</v>
      </c>
      <c r="F20" s="1"/>
    </row>
    <row r="21" spans="4:6" x14ac:dyDescent="0.2">
      <c r="D21" s="6" t="s">
        <v>29</v>
      </c>
      <c r="E21" s="6" t="s">
        <v>54</v>
      </c>
      <c r="F21" s="1"/>
    </row>
    <row r="22" spans="4:6" x14ac:dyDescent="0.2">
      <c r="D22" s="6" t="s">
        <v>29</v>
      </c>
      <c r="E22" s="6" t="s">
        <v>55</v>
      </c>
      <c r="F22" s="1"/>
    </row>
    <row r="23" spans="4:6" x14ac:dyDescent="0.2">
      <c r="D23" s="6" t="s">
        <v>29</v>
      </c>
      <c r="E23" s="6" t="s">
        <v>78</v>
      </c>
      <c r="F23" s="1"/>
    </row>
  </sheetData>
  <sortState xmlns:xlrd2="http://schemas.microsoft.com/office/spreadsheetml/2017/richdata2" ref="D1:E23">
    <sortCondition ref="E1:E2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Sport</vt:lpstr>
      <vt:lpstr>Hilfe</vt:lpstr>
      <vt:lpstr>MArt</vt:lpstr>
      <vt:lpstr>Sportart</vt:lpstr>
    </vt:vector>
  </TitlesOfParts>
  <Company>anton.allmer - 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Allmer</dc:creator>
  <cp:lastModifiedBy>Anton ALLMER</cp:lastModifiedBy>
  <cp:lastPrinted>2023-03-27T11:44:48Z</cp:lastPrinted>
  <dcterms:created xsi:type="dcterms:W3CDTF">2009-03-07T09:53:11Z</dcterms:created>
  <dcterms:modified xsi:type="dcterms:W3CDTF">2023-05-11T15:52:23Z</dcterms:modified>
</cp:coreProperties>
</file>